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87" activeTab="0"/>
  </bookViews>
  <sheets>
    <sheet name="сесія  2016 жовтень" sheetId="1" r:id="rId1"/>
  </sheets>
  <definedNames>
    <definedName name="_xlnm.Print_Area" localSheetId="0">'сесія  2016 жовтень'!$A$1:$F$148</definedName>
  </definedNames>
  <calcPr fullCalcOnLoad="1"/>
</workbook>
</file>

<file path=xl/sharedStrings.xml><?xml version="1.0" encoding="utf-8"?>
<sst xmlns="http://schemas.openxmlformats.org/spreadsheetml/2006/main" count="148" uniqueCount="141">
  <si>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</si>
  <si>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</si>
  <si>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</si>
  <si>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</si>
  <si>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</si>
  <si>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</si>
  <si>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</si>
  <si>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</si>
  <si>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</si>
  <si>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</si>
  <si>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</si>
  <si>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</si>
  <si>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</si>
  <si>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</si>
  <si>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</si>
  <si>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</si>
  <si>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</si>
  <si>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</si>
  <si>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</si>
  <si>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</si>
  <si>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</si>
  <si>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</si>
  <si>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</si>
  <si>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</si>
  <si>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учасникам АТО та членам їх сімей, що проживають та зареєстровані у м.Дніпропетровську)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</si>
  <si>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</si>
  <si>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</si>
  <si>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</si>
  <si>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</si>
  <si>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</si>
  <si>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</si>
  <si>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</si>
  <si>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</si>
  <si>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</si>
  <si>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</si>
  <si>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</si>
  <si>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</si>
  <si>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</si>
  <si>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</si>
  <si>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</si>
  <si>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</si>
  <si>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</si>
  <si>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</si>
  <si>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</si>
  <si>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</si>
  <si>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</si>
  <si>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</si>
  <si>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</si>
  <si>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</si>
  <si>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</si>
  <si>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</si>
  <si>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</si>
  <si>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</si>
  <si>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</si>
  <si>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</si>
  <si>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</si>
  <si>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</si>
  <si>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</si>
  <si>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</si>
  <si>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</si>
  <si>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 рішення районної у місті Дніпропетровську ради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</si>
  <si>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</si>
  <si>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</si>
  <si>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</si>
  <si>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</si>
  <si>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</si>
  <si>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</si>
  <si>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</si>
  <si>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</si>
  <si>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</si>
  <si>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</si>
  <si>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</si>
  <si>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</si>
  <si>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</si>
  <si>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</si>
  <si>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</si>
  <si>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</si>
  <si>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</si>
  <si>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</si>
  <si>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</si>
  <si>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</si>
  <si>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</si>
  <si>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</si>
  <si>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</si>
  <si>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</si>
  <si>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</si>
  <si>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</si>
  <si>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</si>
  <si>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</si>
  <si>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</si>
  <si>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</si>
  <si>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</si>
  <si>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</si>
  <si>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</si>
  <si>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</si>
  <si>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</si>
  <si>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</si>
  <si>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</si>
  <si>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</si>
  <si>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</si>
  <si>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</si>
  <si>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</si>
  <si>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</si>
  <si>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</si>
  <si>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</si>
  <si>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</si>
  <si>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</si>
  <si>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</si>
  <si>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</si>
  <si>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</si>
  <si>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</si>
  <si>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</si>
  <si>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</si>
  <si>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</si>
  <si>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</si>
  <si>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</si>
  <si>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</si>
  <si>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</si>
  <si>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</si>
  <si>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</si>
  <si>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</si>
  <si>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</si>
  <si>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</si>
  <si>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</si>
  <si>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</si>
  <si>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</si>
  <si>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</si>
  <si>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</si>
  <si>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</si>
  <si>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</si>
  <si>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</si>
  <si>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</si>
  <si>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</si>
  <si>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</si>
  <si>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</si>
  <si>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</si>
  <si>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</si>
  <si>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</si>
  <si>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</si>
  <si>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Інші субвенції (субвенція з міського бюджету на утримання управління праці та соціального</t>
  </si>
  <si>
    <t>захисту населення)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</si>
</sst>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9"/>
  <sheetViews>
    <sheetView tabSelected="1" zoomScale="75" zoomScaleNormal="75" workbookViewId="0" topLeftCell="A118">
      <selection activeCell="C148" sqref="C148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97</v>
      </c>
      <c r="F1" s="3"/>
      <c r="G1" s="4"/>
    </row>
    <row r="2" spans="4:7" ht="14.25">
      <c r="D2" s="3" t="s">
        <v>60</v>
      </c>
      <c r="E2" s="3"/>
      <c r="F2" s="3"/>
      <c r="G2" s="4"/>
    </row>
    <row r="3" spans="4:7" ht="14.25">
      <c r="D3" s="3"/>
      <c r="E3" s="3" t="s">
        <v>56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71</v>
      </c>
      <c r="C6" s="5"/>
      <c r="G6" s="4"/>
    </row>
    <row r="7" ht="13.5" thickBot="1">
      <c r="G7" s="4"/>
    </row>
    <row r="8" spans="1:7" ht="15.75" thickBot="1">
      <c r="A8" s="29" t="s">
        <v>54</v>
      </c>
      <c r="B8" s="30"/>
      <c r="C8" s="6"/>
      <c r="D8" s="7"/>
      <c r="E8" s="8" t="s">
        <v>57</v>
      </c>
      <c r="F8" s="9"/>
      <c r="G8" s="4"/>
    </row>
    <row r="9" spans="1:7" ht="16.5" customHeight="1">
      <c r="A9" s="28" t="s">
        <v>63</v>
      </c>
      <c r="B9" s="31" t="s">
        <v>36</v>
      </c>
      <c r="C9" s="13" t="s">
        <v>53</v>
      </c>
      <c r="D9" s="10" t="s">
        <v>37</v>
      </c>
      <c r="E9" s="11"/>
      <c r="F9" s="12" t="s">
        <v>58</v>
      </c>
      <c r="G9" s="4"/>
    </row>
    <row r="10" spans="1:7" ht="12.75" customHeight="1">
      <c r="A10" s="28" t="s">
        <v>64</v>
      </c>
      <c r="B10" s="31" t="s">
        <v>39</v>
      </c>
      <c r="C10" s="13"/>
      <c r="D10" s="10" t="s">
        <v>40</v>
      </c>
      <c r="E10" s="13" t="s">
        <v>38</v>
      </c>
      <c r="F10" s="12" t="s">
        <v>59</v>
      </c>
      <c r="G10" s="4"/>
    </row>
    <row r="11" spans="1:7" ht="15.75" customHeight="1" thickBot="1">
      <c r="A11" s="32"/>
      <c r="B11" s="33"/>
      <c r="C11" s="13"/>
      <c r="D11" s="10" t="s">
        <v>41</v>
      </c>
      <c r="E11" s="13"/>
      <c r="F11" s="12" t="s">
        <v>55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42</v>
      </c>
      <c r="C13" s="52">
        <f>D13</f>
        <v>118546790</v>
      </c>
      <c r="D13" s="52">
        <f>D14+D28</f>
        <v>118546790</v>
      </c>
      <c r="E13" s="52"/>
      <c r="F13" s="48"/>
      <c r="G13" s="4"/>
    </row>
    <row r="14" spans="1:7" ht="21" customHeight="1">
      <c r="A14" s="36">
        <v>11000000</v>
      </c>
      <c r="B14" s="37" t="s">
        <v>10</v>
      </c>
      <c r="C14" s="52">
        <f>D14</f>
        <v>48944848</v>
      </c>
      <c r="D14" s="52">
        <f>D15</f>
        <v>48944848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12</v>
      </c>
      <c r="C15" s="53">
        <f>D15</f>
        <v>48944848</v>
      </c>
      <c r="D15" s="53">
        <f>D16+D18+D21+D23+D25</f>
        <v>48944848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5</v>
      </c>
      <c r="C16" s="53">
        <f>D16</f>
        <v>38054848</v>
      </c>
      <c r="D16" s="54">
        <f>13297200+24757648</f>
        <v>38054848</v>
      </c>
      <c r="E16" s="53"/>
      <c r="F16" s="49"/>
      <c r="G16" s="19"/>
    </row>
    <row r="17" spans="1:7" s="20" customFormat="1" ht="17.25" customHeight="1">
      <c r="A17" s="32"/>
      <c r="B17" s="33" t="s">
        <v>6</v>
      </c>
      <c r="C17" s="53"/>
      <c r="D17" s="54"/>
      <c r="E17" s="53"/>
      <c r="F17" s="49"/>
      <c r="G17" s="19"/>
    </row>
    <row r="18" spans="1:7" ht="18.75" customHeight="1">
      <c r="A18" s="32">
        <v>11010200</v>
      </c>
      <c r="B18" s="33" t="s">
        <v>99</v>
      </c>
      <c r="C18" s="53">
        <f>D18</f>
        <v>6823000</v>
      </c>
      <c r="D18" s="54">
        <f>2960000+3863000</f>
        <v>6823000</v>
      </c>
      <c r="E18" s="53"/>
      <c r="F18" s="49"/>
      <c r="G18" s="4"/>
    </row>
    <row r="19" spans="1:7" ht="13.5" customHeight="1">
      <c r="A19" s="32"/>
      <c r="B19" s="33" t="s">
        <v>7</v>
      </c>
      <c r="C19" s="53"/>
      <c r="D19" s="54"/>
      <c r="E19" s="53"/>
      <c r="F19" s="49"/>
      <c r="G19" s="4"/>
    </row>
    <row r="20" spans="1:7" ht="13.5" customHeight="1">
      <c r="A20" s="32"/>
      <c r="B20" s="33" t="s">
        <v>8</v>
      </c>
      <c r="C20" s="53"/>
      <c r="D20" s="54"/>
      <c r="E20" s="53"/>
      <c r="F20" s="49"/>
      <c r="G20" s="4"/>
    </row>
    <row r="21" spans="1:7" ht="14.25" customHeight="1">
      <c r="A21" s="32">
        <v>11010400</v>
      </c>
      <c r="B21" s="33" t="s">
        <v>105</v>
      </c>
      <c r="C21" s="53">
        <f>D21</f>
        <v>2221000</v>
      </c>
      <c r="D21" s="54">
        <f>810000+1411000</f>
        <v>2221000</v>
      </c>
      <c r="E21" s="53"/>
      <c r="F21" s="49"/>
      <c r="G21" s="4"/>
    </row>
    <row r="22" spans="1:7" ht="14.25" customHeight="1">
      <c r="A22" s="32"/>
      <c r="B22" s="33" t="s">
        <v>106</v>
      </c>
      <c r="C22" s="53"/>
      <c r="D22" s="54"/>
      <c r="E22" s="53"/>
      <c r="F22" s="49"/>
      <c r="G22" s="4"/>
    </row>
    <row r="23" spans="1:7" ht="14.25" customHeight="1">
      <c r="A23" s="32">
        <v>11010500</v>
      </c>
      <c r="B23" s="33" t="s">
        <v>107</v>
      </c>
      <c r="C23" s="53">
        <f>D23</f>
        <v>1400000</v>
      </c>
      <c r="D23" s="54">
        <f>460000+940000</f>
        <v>1400000</v>
      </c>
      <c r="E23" s="53"/>
      <c r="F23" s="49"/>
      <c r="G23" s="4"/>
    </row>
    <row r="24" spans="1:7" ht="12" customHeight="1">
      <c r="A24" s="32"/>
      <c r="B24" s="33" t="s">
        <v>108</v>
      </c>
      <c r="C24" s="53"/>
      <c r="D24" s="54"/>
      <c r="E24" s="53"/>
      <c r="F24" s="49"/>
      <c r="G24" s="4"/>
    </row>
    <row r="25" spans="1:7" ht="12.75" customHeight="1">
      <c r="A25" s="32">
        <v>11010900</v>
      </c>
      <c r="B25" s="33" t="s">
        <v>22</v>
      </c>
      <c r="C25" s="53">
        <f>D25</f>
        <v>446000</v>
      </c>
      <c r="D25" s="54">
        <f>85000+361000</f>
        <v>446000</v>
      </c>
      <c r="E25" s="53"/>
      <c r="F25" s="49"/>
      <c r="G25" s="4"/>
    </row>
    <row r="26" spans="1:7" ht="14.25" customHeight="1">
      <c r="A26" s="32"/>
      <c r="B26" s="33" t="s">
        <v>23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25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100</v>
      </c>
      <c r="C28" s="52">
        <f aca="true" t="shared" si="0" ref="C28:C39">D28</f>
        <v>69601942</v>
      </c>
      <c r="D28" s="52">
        <f>D29+D34+D37</f>
        <v>69601942</v>
      </c>
      <c r="E28" s="52"/>
      <c r="F28" s="48"/>
      <c r="G28" s="4"/>
    </row>
    <row r="29" spans="1:7" ht="20.25" customHeight="1">
      <c r="A29" s="36">
        <v>18010000</v>
      </c>
      <c r="B29" s="37" t="s">
        <v>101</v>
      </c>
      <c r="C29" s="52">
        <f t="shared" si="0"/>
        <v>62252542</v>
      </c>
      <c r="D29" s="52">
        <f>D30+D31+D32+D33</f>
        <v>62252542</v>
      </c>
      <c r="E29" s="52"/>
      <c r="F29" s="48"/>
      <c r="G29" s="4"/>
    </row>
    <row r="30" spans="1:7" ht="15" customHeight="1">
      <c r="A30" s="32">
        <v>18010500</v>
      </c>
      <c r="B30" s="33" t="s">
        <v>32</v>
      </c>
      <c r="C30" s="53">
        <f t="shared" si="0"/>
        <v>21900000</v>
      </c>
      <c r="D30" s="54">
        <f>8400000+13500000</f>
        <v>21900000</v>
      </c>
      <c r="E30" s="53"/>
      <c r="F30" s="49"/>
      <c r="G30" s="4"/>
    </row>
    <row r="31" spans="1:7" ht="16.5" customHeight="1">
      <c r="A31" s="32">
        <v>18010600</v>
      </c>
      <c r="B31" s="33" t="s">
        <v>33</v>
      </c>
      <c r="C31" s="53">
        <f t="shared" si="0"/>
        <v>33267542</v>
      </c>
      <c r="D31" s="54">
        <f>12055700+21211842</f>
        <v>33267542</v>
      </c>
      <c r="E31" s="53"/>
      <c r="F31" s="49"/>
      <c r="G31" s="4"/>
    </row>
    <row r="32" spans="1:7" ht="13.5" customHeight="1">
      <c r="A32" s="32">
        <v>18010700</v>
      </c>
      <c r="B32" s="33" t="s">
        <v>34</v>
      </c>
      <c r="C32" s="53">
        <f t="shared" si="0"/>
        <v>2030000</v>
      </c>
      <c r="D32" s="54">
        <f>480000+1550000</f>
        <v>2030000</v>
      </c>
      <c r="E32" s="53"/>
      <c r="F32" s="49"/>
      <c r="G32" s="4"/>
    </row>
    <row r="33" spans="1:7" ht="14.25" customHeight="1">
      <c r="A33" s="32">
        <v>18010900</v>
      </c>
      <c r="B33" s="33" t="s">
        <v>35</v>
      </c>
      <c r="C33" s="53">
        <f t="shared" si="0"/>
        <v>5055000</v>
      </c>
      <c r="D33" s="54">
        <f>820000+4235000</f>
        <v>5055000</v>
      </c>
      <c r="E33" s="53"/>
      <c r="F33" s="49"/>
      <c r="G33" s="4"/>
    </row>
    <row r="34" spans="1:7" ht="14.25" customHeight="1">
      <c r="A34" s="36">
        <v>18020000</v>
      </c>
      <c r="B34" s="37" t="s">
        <v>67</v>
      </c>
      <c r="C34" s="52">
        <f t="shared" si="0"/>
        <v>6906000</v>
      </c>
      <c r="D34" s="52">
        <f>D35+D36</f>
        <v>6906000</v>
      </c>
      <c r="E34" s="52"/>
      <c r="F34" s="48"/>
      <c r="G34" s="4"/>
    </row>
    <row r="35" spans="1:7" ht="14.25" customHeight="1">
      <c r="A35" s="32">
        <v>18020100</v>
      </c>
      <c r="B35" s="33" t="s">
        <v>14</v>
      </c>
      <c r="C35" s="53">
        <f t="shared" si="0"/>
        <v>4744400</v>
      </c>
      <c r="D35" s="53">
        <v>4744400</v>
      </c>
      <c r="E35" s="53"/>
      <c r="F35" s="49"/>
      <c r="G35" s="4"/>
    </row>
    <row r="36" spans="1:7" ht="14.25" customHeight="1">
      <c r="A36" s="32">
        <v>18020200</v>
      </c>
      <c r="B36" s="33" t="s">
        <v>15</v>
      </c>
      <c r="C36" s="53">
        <f t="shared" si="0"/>
        <v>2161600</v>
      </c>
      <c r="D36" s="53">
        <v>2161600</v>
      </c>
      <c r="E36" s="53"/>
      <c r="F36" s="49"/>
      <c r="G36" s="4"/>
    </row>
    <row r="37" spans="1:7" ht="14.25" customHeight="1">
      <c r="A37" s="36">
        <v>18030000</v>
      </c>
      <c r="B37" s="37" t="s">
        <v>66</v>
      </c>
      <c r="C37" s="52">
        <f t="shared" si="0"/>
        <v>443400</v>
      </c>
      <c r="D37" s="52">
        <f>D38+D39</f>
        <v>443400</v>
      </c>
      <c r="E37" s="52"/>
      <c r="F37" s="48"/>
      <c r="G37" s="4"/>
    </row>
    <row r="38" spans="1:7" ht="14.25" customHeight="1">
      <c r="A38" s="32">
        <v>18030100</v>
      </c>
      <c r="B38" s="33" t="s">
        <v>68</v>
      </c>
      <c r="C38" s="53">
        <f t="shared" si="0"/>
        <v>398700</v>
      </c>
      <c r="D38" s="53">
        <v>398700</v>
      </c>
      <c r="E38" s="53"/>
      <c r="F38" s="49"/>
      <c r="G38" s="4"/>
    </row>
    <row r="39" spans="1:7" ht="14.25" customHeight="1">
      <c r="A39" s="32">
        <v>18030200</v>
      </c>
      <c r="B39" s="33" t="s">
        <v>69</v>
      </c>
      <c r="C39" s="53">
        <f t="shared" si="0"/>
        <v>44700</v>
      </c>
      <c r="D39" s="53">
        <v>44700</v>
      </c>
      <c r="E39" s="53"/>
      <c r="F39" s="49"/>
      <c r="G39" s="4"/>
    </row>
    <row r="40" spans="1:7" ht="15.75" customHeight="1">
      <c r="A40" s="36">
        <v>20000000</v>
      </c>
      <c r="B40" s="37" t="s">
        <v>70</v>
      </c>
      <c r="C40" s="52">
        <f>D40+E40</f>
        <v>17723341</v>
      </c>
      <c r="D40" s="52">
        <f>D41+D45+D65</f>
        <v>8057400</v>
      </c>
      <c r="E40" s="52">
        <f>E68</f>
        <v>9665941</v>
      </c>
      <c r="F40" s="48"/>
      <c r="G40" s="4"/>
    </row>
    <row r="41" spans="1:7" ht="15.75">
      <c r="A41" s="36">
        <v>21000000</v>
      </c>
      <c r="B41" s="37" t="s">
        <v>61</v>
      </c>
      <c r="C41" s="52">
        <f>D41</f>
        <v>39500</v>
      </c>
      <c r="D41" s="52">
        <f>D42</f>
        <v>39500</v>
      </c>
      <c r="E41" s="52"/>
      <c r="F41" s="48"/>
      <c r="G41" s="4"/>
    </row>
    <row r="42" spans="1:7" ht="14.25" customHeight="1">
      <c r="A42" s="36">
        <v>21080000</v>
      </c>
      <c r="B42" s="37" t="s">
        <v>43</v>
      </c>
      <c r="C42" s="52">
        <f>D42</f>
        <v>39500</v>
      </c>
      <c r="D42" s="52">
        <f>D43+D44</f>
        <v>39500</v>
      </c>
      <c r="E42" s="52"/>
      <c r="F42" s="48"/>
      <c r="G42" s="4"/>
    </row>
    <row r="43" spans="1:7" ht="14.25" customHeight="1">
      <c r="A43" s="32">
        <v>21080500</v>
      </c>
      <c r="B43" s="33" t="s">
        <v>43</v>
      </c>
      <c r="C43" s="53">
        <f>D43</f>
        <v>7500</v>
      </c>
      <c r="D43" s="53">
        <v>7500</v>
      </c>
      <c r="E43" s="53"/>
      <c r="F43" s="49"/>
      <c r="G43" s="4"/>
    </row>
    <row r="44" spans="1:7" ht="14.25" customHeight="1">
      <c r="A44" s="32">
        <v>21081100</v>
      </c>
      <c r="B44" s="33" t="s">
        <v>45</v>
      </c>
      <c r="C44" s="53">
        <f>D44</f>
        <v>32000</v>
      </c>
      <c r="D44" s="53">
        <v>32000</v>
      </c>
      <c r="E44" s="53"/>
      <c r="F44" s="49"/>
      <c r="G44" s="4"/>
    </row>
    <row r="45" spans="1:7" ht="15.75">
      <c r="A45" s="36">
        <v>22000000</v>
      </c>
      <c r="B45" s="37" t="s">
        <v>16</v>
      </c>
      <c r="C45" s="52">
        <f>C57+C47</f>
        <v>7961900</v>
      </c>
      <c r="D45" s="52">
        <f>D57+D47</f>
        <v>7961900</v>
      </c>
      <c r="E45" s="52"/>
      <c r="F45" s="48"/>
      <c r="G45" s="4"/>
    </row>
    <row r="46" spans="1:7" ht="15.75">
      <c r="A46" s="32"/>
      <c r="B46" s="37" t="s">
        <v>104</v>
      </c>
      <c r="C46" s="53"/>
      <c r="D46" s="53"/>
      <c r="E46" s="53"/>
      <c r="F46" s="49"/>
      <c r="G46" s="4"/>
    </row>
    <row r="47" spans="1:7" ht="15.75">
      <c r="A47" s="36">
        <v>22010000</v>
      </c>
      <c r="B47" s="37" t="s">
        <v>26</v>
      </c>
      <c r="C47" s="52">
        <f>D47</f>
        <v>5241900</v>
      </c>
      <c r="D47" s="52">
        <f>D48+D50+D51+F53+D53</f>
        <v>5241900</v>
      </c>
      <c r="E47" s="53"/>
      <c r="F47" s="49"/>
      <c r="G47" s="4"/>
    </row>
    <row r="48" spans="1:7" ht="15">
      <c r="A48" s="16">
        <v>22010300</v>
      </c>
      <c r="B48" s="47" t="s">
        <v>74</v>
      </c>
      <c r="C48" s="53">
        <f>D48</f>
        <v>402000</v>
      </c>
      <c r="D48" s="53">
        <v>402000</v>
      </c>
      <c r="E48" s="53"/>
      <c r="F48" s="49"/>
      <c r="G48" s="4"/>
    </row>
    <row r="49" spans="1:7" ht="15.75">
      <c r="A49" s="36"/>
      <c r="B49" s="47" t="s">
        <v>75</v>
      </c>
      <c r="C49" s="52"/>
      <c r="D49" s="52"/>
      <c r="E49" s="53"/>
      <c r="F49" s="49"/>
      <c r="G49" s="4"/>
    </row>
    <row r="50" spans="1:7" ht="15">
      <c r="A50" s="32">
        <v>22012500</v>
      </c>
      <c r="B50" s="47" t="s">
        <v>27</v>
      </c>
      <c r="C50" s="53">
        <f>D50</f>
        <v>3281600</v>
      </c>
      <c r="D50" s="53">
        <v>3281600</v>
      </c>
      <c r="E50" s="53"/>
      <c r="F50" s="49"/>
      <c r="G50" s="4"/>
    </row>
    <row r="51" spans="1:7" ht="15">
      <c r="A51" s="32">
        <v>22012600</v>
      </c>
      <c r="B51" s="47" t="s">
        <v>72</v>
      </c>
      <c r="C51" s="53">
        <f>D51</f>
        <v>1528000</v>
      </c>
      <c r="D51" s="53">
        <v>1528000</v>
      </c>
      <c r="E51" s="53"/>
      <c r="F51" s="49"/>
      <c r="G51" s="4"/>
    </row>
    <row r="52" spans="1:7" ht="15">
      <c r="A52" s="32"/>
      <c r="B52" s="47" t="s">
        <v>73</v>
      </c>
      <c r="C52" s="53"/>
      <c r="D52" s="53"/>
      <c r="E52" s="53"/>
      <c r="F52" s="49"/>
      <c r="G52" s="4"/>
    </row>
    <row r="53" spans="1:7" ht="15">
      <c r="A53" s="32">
        <v>22012900</v>
      </c>
      <c r="B53" s="47" t="s">
        <v>76</v>
      </c>
      <c r="C53" s="53">
        <f>D53</f>
        <v>30300</v>
      </c>
      <c r="D53" s="53">
        <v>30300</v>
      </c>
      <c r="E53" s="53"/>
      <c r="F53" s="49"/>
      <c r="G53" s="4"/>
    </row>
    <row r="54" spans="1:7" ht="15">
      <c r="A54" s="32"/>
      <c r="B54" s="47" t="s">
        <v>77</v>
      </c>
      <c r="C54" s="53"/>
      <c r="D54" s="53"/>
      <c r="E54" s="53"/>
      <c r="F54" s="49"/>
      <c r="G54" s="4"/>
    </row>
    <row r="55" spans="1:7" ht="15">
      <c r="A55" s="32"/>
      <c r="B55" s="47" t="s">
        <v>78</v>
      </c>
      <c r="C55" s="53"/>
      <c r="D55" s="53"/>
      <c r="E55" s="53"/>
      <c r="F55" s="49"/>
      <c r="G55" s="4"/>
    </row>
    <row r="56" spans="1:7" ht="15">
      <c r="A56" s="32"/>
      <c r="B56" s="47" t="s">
        <v>79</v>
      </c>
      <c r="C56" s="53"/>
      <c r="D56" s="53"/>
      <c r="E56" s="53"/>
      <c r="F56" s="49"/>
      <c r="G56" s="4"/>
    </row>
    <row r="57" spans="1:7" ht="15.75">
      <c r="A57" s="36">
        <v>22090000</v>
      </c>
      <c r="B57" s="37" t="s">
        <v>44</v>
      </c>
      <c r="C57" s="52">
        <f>D57</f>
        <v>2720000</v>
      </c>
      <c r="D57" s="52">
        <f>D58+D60+D61+D63</f>
        <v>2720000</v>
      </c>
      <c r="E57" s="52"/>
      <c r="F57" s="48"/>
      <c r="G57" s="4"/>
    </row>
    <row r="58" spans="1:7" ht="15">
      <c r="A58" s="32">
        <v>22090100</v>
      </c>
      <c r="B58" s="33" t="s">
        <v>110</v>
      </c>
      <c r="C58" s="53">
        <f>D58</f>
        <v>14100</v>
      </c>
      <c r="D58" s="54">
        <v>14100</v>
      </c>
      <c r="E58" s="53"/>
      <c r="F58" s="49"/>
      <c r="G58" s="4"/>
    </row>
    <row r="59" spans="1:7" ht="15">
      <c r="A59" s="32"/>
      <c r="B59" s="33" t="s">
        <v>111</v>
      </c>
      <c r="C59" s="53"/>
      <c r="D59" s="54"/>
      <c r="E59" s="53"/>
      <c r="F59" s="49"/>
      <c r="G59" s="4"/>
    </row>
    <row r="60" spans="1:7" ht="15">
      <c r="A60" s="32">
        <v>22090200</v>
      </c>
      <c r="B60" s="33" t="s">
        <v>28</v>
      </c>
      <c r="C60" s="53">
        <f>D60</f>
        <v>0</v>
      </c>
      <c r="D60" s="54">
        <v>0</v>
      </c>
      <c r="E60" s="53"/>
      <c r="F60" s="49"/>
      <c r="G60" s="4"/>
    </row>
    <row r="61" spans="1:7" ht="15">
      <c r="A61" s="32">
        <v>22090300</v>
      </c>
      <c r="B61" s="33" t="s">
        <v>29</v>
      </c>
      <c r="C61" s="53">
        <f>D61</f>
        <v>0</v>
      </c>
      <c r="D61" s="54">
        <v>0</v>
      </c>
      <c r="E61" s="53"/>
      <c r="F61" s="49"/>
      <c r="G61" s="4"/>
    </row>
    <row r="62" spans="1:7" ht="15">
      <c r="A62" s="32"/>
      <c r="B62" s="33" t="s">
        <v>30</v>
      </c>
      <c r="C62" s="53"/>
      <c r="D62" s="54"/>
      <c r="E62" s="53"/>
      <c r="F62" s="49"/>
      <c r="G62" s="4"/>
    </row>
    <row r="63" spans="1:7" ht="15">
      <c r="A63" s="32">
        <v>22090400</v>
      </c>
      <c r="B63" s="33" t="s">
        <v>112</v>
      </c>
      <c r="C63" s="53">
        <f>D63</f>
        <v>2705900</v>
      </c>
      <c r="D63" s="54">
        <v>2705900</v>
      </c>
      <c r="E63" s="53"/>
      <c r="F63" s="49"/>
      <c r="G63" s="4"/>
    </row>
    <row r="64" spans="1:7" ht="15">
      <c r="A64" s="32"/>
      <c r="B64" s="33" t="s">
        <v>113</v>
      </c>
      <c r="C64" s="53"/>
      <c r="D64" s="53"/>
      <c r="E64" s="53"/>
      <c r="F64" s="49"/>
      <c r="G64" s="4"/>
    </row>
    <row r="65" spans="1:7" ht="15.75">
      <c r="A65" s="36">
        <v>24000000</v>
      </c>
      <c r="B65" s="37" t="s">
        <v>98</v>
      </c>
      <c r="C65" s="52">
        <f>D65</f>
        <v>56000</v>
      </c>
      <c r="D65" s="52">
        <f>D66</f>
        <v>56000</v>
      </c>
      <c r="E65" s="52"/>
      <c r="F65" s="48"/>
      <c r="G65" s="4"/>
    </row>
    <row r="66" spans="1:7" ht="15.75">
      <c r="A66" s="36">
        <v>24060000</v>
      </c>
      <c r="B66" s="37" t="s">
        <v>43</v>
      </c>
      <c r="C66" s="52">
        <f>D66</f>
        <v>56000</v>
      </c>
      <c r="D66" s="52">
        <f>D67</f>
        <v>56000</v>
      </c>
      <c r="E66" s="52"/>
      <c r="F66" s="48"/>
      <c r="G66" s="4"/>
    </row>
    <row r="67" spans="1:7" ht="15">
      <c r="A67" s="32">
        <v>24060300</v>
      </c>
      <c r="B67" s="33" t="s">
        <v>43</v>
      </c>
      <c r="C67" s="53">
        <f>D67</f>
        <v>56000</v>
      </c>
      <c r="D67" s="53">
        <v>56000</v>
      </c>
      <c r="E67" s="53"/>
      <c r="F67" s="49"/>
      <c r="G67" s="4"/>
    </row>
    <row r="68" spans="1:7" ht="15.75">
      <c r="A68" s="36">
        <v>25000000</v>
      </c>
      <c r="B68" s="37" t="s">
        <v>46</v>
      </c>
      <c r="C68" s="52">
        <f>E68</f>
        <v>9665941</v>
      </c>
      <c r="D68" s="53"/>
      <c r="E68" s="52">
        <f>E69</f>
        <v>9665941</v>
      </c>
      <c r="F68" s="49"/>
      <c r="G68" s="4"/>
    </row>
    <row r="69" spans="1:7" ht="15.75">
      <c r="A69" s="36">
        <v>25010000</v>
      </c>
      <c r="B69" s="37" t="s">
        <v>116</v>
      </c>
      <c r="C69" s="52">
        <f>E69</f>
        <v>9665941</v>
      </c>
      <c r="D69" s="53"/>
      <c r="E69" s="52">
        <f>E71+E72</f>
        <v>9665941</v>
      </c>
      <c r="F69" s="49"/>
      <c r="G69" s="4"/>
    </row>
    <row r="70" spans="1:7" ht="15.75">
      <c r="A70" s="36"/>
      <c r="B70" s="37" t="s">
        <v>117</v>
      </c>
      <c r="C70" s="53"/>
      <c r="D70" s="53"/>
      <c r="E70" s="53"/>
      <c r="F70" s="49"/>
      <c r="G70" s="4"/>
    </row>
    <row r="71" spans="1:7" ht="15">
      <c r="A71" s="32">
        <v>25010100</v>
      </c>
      <c r="B71" s="33" t="s">
        <v>4</v>
      </c>
      <c r="C71" s="53">
        <f>E71</f>
        <v>9330718</v>
      </c>
      <c r="D71" s="53"/>
      <c r="E71" s="54">
        <v>9330718</v>
      </c>
      <c r="F71" s="49"/>
      <c r="G71" s="4"/>
    </row>
    <row r="72" spans="1:7" ht="15">
      <c r="A72" s="32">
        <v>25010300</v>
      </c>
      <c r="B72" s="33" t="s">
        <v>62</v>
      </c>
      <c r="C72" s="53">
        <f>E72</f>
        <v>335223</v>
      </c>
      <c r="D72" s="53"/>
      <c r="E72" s="54">
        <v>335223</v>
      </c>
      <c r="F72" s="49"/>
      <c r="G72" s="4"/>
    </row>
    <row r="73" spans="1:7" ht="15.75">
      <c r="A73" s="36">
        <v>30000000</v>
      </c>
      <c r="B73" s="33" t="s">
        <v>31</v>
      </c>
      <c r="C73" s="52">
        <f>D73</f>
        <v>28000</v>
      </c>
      <c r="D73" s="52">
        <f>D74</f>
        <v>28000</v>
      </c>
      <c r="E73" s="52"/>
      <c r="F73" s="48"/>
      <c r="G73" s="4"/>
    </row>
    <row r="74" spans="1:7" ht="15.75">
      <c r="A74" s="36">
        <v>31000000</v>
      </c>
      <c r="B74" s="37" t="s">
        <v>65</v>
      </c>
      <c r="C74" s="52">
        <f>D74</f>
        <v>28000</v>
      </c>
      <c r="D74" s="52">
        <f>D75</f>
        <v>28000</v>
      </c>
      <c r="E74" s="52"/>
      <c r="F74" s="48"/>
      <c r="G74" s="4"/>
    </row>
    <row r="75" spans="1:7" ht="15">
      <c r="A75" s="32">
        <v>31010200</v>
      </c>
      <c r="B75" s="33" t="s">
        <v>19</v>
      </c>
      <c r="C75" s="53">
        <f>D75</f>
        <v>28000</v>
      </c>
      <c r="D75" s="53">
        <v>28000</v>
      </c>
      <c r="E75" s="53"/>
      <c r="F75" s="49"/>
      <c r="G75" s="4"/>
    </row>
    <row r="76" spans="1:7" ht="15">
      <c r="A76" s="32"/>
      <c r="B76" s="33" t="s">
        <v>114</v>
      </c>
      <c r="C76" s="53"/>
      <c r="D76" s="53"/>
      <c r="E76" s="53"/>
      <c r="F76" s="49"/>
      <c r="G76" s="4"/>
    </row>
    <row r="77" spans="1:7" ht="15.75" thickBot="1">
      <c r="A77" s="32"/>
      <c r="B77" s="33" t="s">
        <v>115</v>
      </c>
      <c r="C77" s="53"/>
      <c r="D77" s="53"/>
      <c r="E77" s="53"/>
      <c r="F77" s="49"/>
      <c r="G77" s="4"/>
    </row>
    <row r="78" spans="1:7" ht="16.5" thickBot="1">
      <c r="A78" s="38"/>
      <c r="B78" s="39" t="s">
        <v>47</v>
      </c>
      <c r="C78" s="55">
        <f>C13+C40+C73</f>
        <v>136298131</v>
      </c>
      <c r="D78" s="55">
        <f>D13+D40+D73</f>
        <v>126632190</v>
      </c>
      <c r="E78" s="55">
        <f>E40</f>
        <v>9665941</v>
      </c>
      <c r="F78" s="50"/>
      <c r="G78" s="4"/>
    </row>
    <row r="79" spans="1:7" ht="15.75">
      <c r="A79" s="40">
        <v>40000000</v>
      </c>
      <c r="B79" s="41" t="s">
        <v>52</v>
      </c>
      <c r="C79" s="56">
        <f>D79+E79</f>
        <v>312161416</v>
      </c>
      <c r="D79" s="52">
        <f aca="true" t="shared" si="1" ref="D79:F80">D80</f>
        <v>311938251</v>
      </c>
      <c r="E79" s="52">
        <f t="shared" si="1"/>
        <v>223165</v>
      </c>
      <c r="F79" s="48">
        <f t="shared" si="1"/>
        <v>223165</v>
      </c>
      <c r="G79" s="4"/>
    </row>
    <row r="80" spans="1:7" ht="15.75">
      <c r="A80" s="36">
        <v>41000000</v>
      </c>
      <c r="B80" s="42" t="s">
        <v>48</v>
      </c>
      <c r="C80" s="52">
        <f>D80+E80</f>
        <v>312161416</v>
      </c>
      <c r="D80" s="52">
        <f t="shared" si="1"/>
        <v>311938251</v>
      </c>
      <c r="E80" s="52">
        <f t="shared" si="1"/>
        <v>223165</v>
      </c>
      <c r="F80" s="48">
        <f t="shared" si="1"/>
        <v>223165</v>
      </c>
      <c r="G80" s="4"/>
    </row>
    <row r="81" spans="1:7" ht="15.75">
      <c r="A81" s="36">
        <v>41030000</v>
      </c>
      <c r="B81" s="42" t="s">
        <v>49</v>
      </c>
      <c r="C81" s="52">
        <f>D81+E81</f>
        <v>312161416</v>
      </c>
      <c r="D81" s="52">
        <f>D84+D88+D92+D95+D137+D97</f>
        <v>311938251</v>
      </c>
      <c r="E81" s="52">
        <f>E97</f>
        <v>223165</v>
      </c>
      <c r="F81" s="48">
        <f>F97</f>
        <v>223165</v>
      </c>
      <c r="G81" s="4"/>
    </row>
    <row r="82" spans="1:7" ht="15">
      <c r="A82" s="32"/>
      <c r="B82" s="43" t="s">
        <v>50</v>
      </c>
      <c r="C82" s="54"/>
      <c r="D82" s="53"/>
      <c r="E82" s="53"/>
      <c r="F82" s="49"/>
      <c r="G82" s="4"/>
    </row>
    <row r="83" spans="1:7" ht="15">
      <c r="A83" s="32"/>
      <c r="B83" s="43"/>
      <c r="C83" s="54"/>
      <c r="D83" s="53"/>
      <c r="E83" s="53"/>
      <c r="F83" s="49"/>
      <c r="G83" s="4"/>
    </row>
    <row r="84" spans="1:7" ht="15">
      <c r="A84" s="32">
        <v>41030600</v>
      </c>
      <c r="B84" s="43" t="s">
        <v>118</v>
      </c>
      <c r="C84" s="54">
        <f>D84</f>
        <v>117601996</v>
      </c>
      <c r="D84" s="53">
        <v>117601996</v>
      </c>
      <c r="E84" s="53"/>
      <c r="F84" s="49"/>
      <c r="G84" s="4"/>
    </row>
    <row r="85" spans="1:7" ht="15">
      <c r="A85" s="32"/>
      <c r="B85" s="43" t="s">
        <v>119</v>
      </c>
      <c r="C85" s="54"/>
      <c r="D85" s="53"/>
      <c r="E85" s="53"/>
      <c r="F85" s="49"/>
      <c r="G85" s="4"/>
    </row>
    <row r="86" spans="1:7" ht="15">
      <c r="A86" s="32"/>
      <c r="B86" s="43" t="s">
        <v>17</v>
      </c>
      <c r="C86" s="54"/>
      <c r="D86" s="53"/>
      <c r="E86" s="53"/>
      <c r="F86" s="49"/>
      <c r="G86" s="4"/>
    </row>
    <row r="87" spans="1:7" ht="15">
      <c r="A87" s="32"/>
      <c r="B87" s="43" t="s">
        <v>18</v>
      </c>
      <c r="C87" s="54"/>
      <c r="D87" s="53"/>
      <c r="E87" s="53"/>
      <c r="F87" s="49"/>
      <c r="G87" s="4"/>
    </row>
    <row r="88" spans="1:7" ht="15">
      <c r="A88" s="32">
        <v>41030800</v>
      </c>
      <c r="B88" s="43" t="s">
        <v>120</v>
      </c>
      <c r="C88" s="54">
        <f>D88</f>
        <v>59373300</v>
      </c>
      <c r="D88" s="53">
        <v>59373300</v>
      </c>
      <c r="E88" s="53"/>
      <c r="F88" s="49"/>
      <c r="G88" s="4"/>
    </row>
    <row r="89" spans="1:7" ht="15">
      <c r="A89" s="32"/>
      <c r="B89" s="43" t="s">
        <v>121</v>
      </c>
      <c r="C89" s="54"/>
      <c r="D89" s="53"/>
      <c r="E89" s="53"/>
      <c r="F89" s="49"/>
      <c r="G89" s="4"/>
    </row>
    <row r="90" spans="1:7" ht="15">
      <c r="A90" s="32"/>
      <c r="B90" s="43" t="s">
        <v>80</v>
      </c>
      <c r="C90" s="54"/>
      <c r="D90" s="53"/>
      <c r="E90" s="53"/>
      <c r="F90" s="49"/>
      <c r="G90" s="4"/>
    </row>
    <row r="91" spans="1:7" ht="15">
      <c r="A91" s="32"/>
      <c r="B91" s="43" t="s">
        <v>20</v>
      </c>
      <c r="C91" s="54"/>
      <c r="D91" s="53"/>
      <c r="E91" s="53"/>
      <c r="F91" s="49"/>
      <c r="G91" s="4"/>
    </row>
    <row r="92" spans="1:7" ht="15">
      <c r="A92" s="32">
        <v>41031000</v>
      </c>
      <c r="B92" s="43" t="s">
        <v>122</v>
      </c>
      <c r="C92" s="54">
        <f>D92</f>
        <v>10380</v>
      </c>
      <c r="D92" s="53">
        <v>10380</v>
      </c>
      <c r="E92" s="53"/>
      <c r="F92" s="49"/>
      <c r="G92" s="4"/>
    </row>
    <row r="93" spans="1:7" ht="15">
      <c r="A93" s="32"/>
      <c r="B93" s="43" t="s">
        <v>123</v>
      </c>
      <c r="C93" s="54"/>
      <c r="D93" s="53"/>
      <c r="E93" s="53"/>
      <c r="F93" s="49"/>
      <c r="G93" s="4"/>
    </row>
    <row r="94" spans="1:7" ht="15">
      <c r="A94" s="32"/>
      <c r="B94" s="43" t="s">
        <v>124</v>
      </c>
      <c r="C94" s="54"/>
      <c r="D94" s="53"/>
      <c r="E94" s="53"/>
      <c r="F94" s="49"/>
      <c r="G94" s="4"/>
    </row>
    <row r="95" spans="1:7" ht="15">
      <c r="A95" s="44">
        <v>41033900</v>
      </c>
      <c r="B95" s="43" t="s">
        <v>102</v>
      </c>
      <c r="C95" s="54">
        <f>D95</f>
        <v>92590454</v>
      </c>
      <c r="D95" s="53">
        <v>92590454</v>
      </c>
      <c r="E95" s="53"/>
      <c r="F95" s="49"/>
      <c r="G95" s="4"/>
    </row>
    <row r="96" spans="1:7" ht="15">
      <c r="A96" s="44"/>
      <c r="B96" s="43"/>
      <c r="C96" s="54"/>
      <c r="D96" s="53"/>
      <c r="E96" s="53"/>
      <c r="F96" s="49"/>
      <c r="G96" s="4"/>
    </row>
    <row r="97" spans="1:7" ht="15">
      <c r="A97" s="44">
        <v>41035000</v>
      </c>
      <c r="B97" s="43" t="s">
        <v>13</v>
      </c>
      <c r="C97" s="54">
        <f>D97+E97</f>
        <v>41497953</v>
      </c>
      <c r="D97" s="53">
        <f>D98+D100+D101+D103+D108+D112+D116+D119+D121+D122+D124+D126+D130</f>
        <v>41274788</v>
      </c>
      <c r="E97" s="53">
        <f>E132+E124</f>
        <v>223165</v>
      </c>
      <c r="F97" s="53">
        <f>F132+F124</f>
        <v>223165</v>
      </c>
      <c r="G97" s="4"/>
    </row>
    <row r="98" spans="1:7" ht="15">
      <c r="A98" s="32">
        <v>41035000</v>
      </c>
      <c r="B98" s="43" t="s">
        <v>81</v>
      </c>
      <c r="C98" s="54">
        <f>D98</f>
        <v>50000</v>
      </c>
      <c r="D98" s="54">
        <v>50000</v>
      </c>
      <c r="E98" s="53"/>
      <c r="F98" s="49"/>
      <c r="G98" s="4"/>
    </row>
    <row r="99" spans="1:7" ht="15">
      <c r="A99" s="44"/>
      <c r="B99" s="43" t="s">
        <v>82</v>
      </c>
      <c r="C99" s="54"/>
      <c r="D99" s="53"/>
      <c r="E99" s="53"/>
      <c r="F99" s="49"/>
      <c r="G99" s="4"/>
    </row>
    <row r="100" spans="1:7" ht="15">
      <c r="A100" s="27">
        <v>41035000</v>
      </c>
      <c r="B100" s="43" t="s">
        <v>109</v>
      </c>
      <c r="C100" s="54">
        <f>D100</f>
        <v>35040836</v>
      </c>
      <c r="D100" s="54">
        <v>35040836</v>
      </c>
      <c r="E100" s="53"/>
      <c r="F100" s="49"/>
      <c r="G100" s="4"/>
    </row>
    <row r="101" spans="1:7" ht="15">
      <c r="A101" s="27">
        <v>41035000</v>
      </c>
      <c r="B101" s="1" t="s">
        <v>83</v>
      </c>
      <c r="C101" s="54">
        <f>D101</f>
        <v>391433</v>
      </c>
      <c r="D101" s="54">
        <v>391433</v>
      </c>
      <c r="E101" s="53"/>
      <c r="F101" s="49"/>
      <c r="G101" s="4"/>
    </row>
    <row r="102" spans="1:7" ht="15">
      <c r="A102" s="27"/>
      <c r="B102" s="1" t="s">
        <v>126</v>
      </c>
      <c r="C102" s="54"/>
      <c r="D102" s="53"/>
      <c r="E102" s="53"/>
      <c r="F102" s="49"/>
      <c r="G102" s="4"/>
    </row>
    <row r="103" spans="1:7" ht="15">
      <c r="A103" s="27">
        <v>41035000</v>
      </c>
      <c r="B103" s="1" t="s">
        <v>84</v>
      </c>
      <c r="C103" s="54">
        <f>D103</f>
        <v>100000</v>
      </c>
      <c r="D103" s="54">
        <v>100000</v>
      </c>
      <c r="E103" s="53"/>
      <c r="F103" s="49"/>
      <c r="G103" s="4"/>
    </row>
    <row r="104" spans="1:7" ht="15">
      <c r="A104" s="27"/>
      <c r="B104" s="1" t="s">
        <v>85</v>
      </c>
      <c r="C104" s="54"/>
      <c r="D104" s="53"/>
      <c r="E104" s="53"/>
      <c r="F104" s="49"/>
      <c r="G104" s="4"/>
    </row>
    <row r="105" spans="1:7" ht="15">
      <c r="A105" s="27"/>
      <c r="B105" s="1" t="s">
        <v>86</v>
      </c>
      <c r="C105" s="54"/>
      <c r="D105" s="53"/>
      <c r="E105" s="53"/>
      <c r="F105" s="49"/>
      <c r="G105" s="4"/>
    </row>
    <row r="106" spans="1:7" ht="15">
      <c r="A106" s="27"/>
      <c r="B106" s="1" t="s">
        <v>87</v>
      </c>
      <c r="C106" s="54"/>
      <c r="D106" s="53"/>
      <c r="E106" s="53"/>
      <c r="F106" s="49"/>
      <c r="G106" s="4"/>
    </row>
    <row r="107" spans="1:7" ht="15">
      <c r="A107" s="27"/>
      <c r="B107" s="1" t="s">
        <v>88</v>
      </c>
      <c r="C107" s="54"/>
      <c r="D107" s="53"/>
      <c r="E107" s="53"/>
      <c r="F107" s="49"/>
      <c r="G107" s="4"/>
    </row>
    <row r="108" spans="1:7" ht="15">
      <c r="A108" s="27">
        <v>41035000</v>
      </c>
      <c r="B108" s="1" t="s">
        <v>89</v>
      </c>
      <c r="C108" s="54">
        <f>D108</f>
        <v>7500</v>
      </c>
      <c r="D108" s="54">
        <v>7500</v>
      </c>
      <c r="E108" s="53"/>
      <c r="F108" s="49"/>
      <c r="G108" s="4"/>
    </row>
    <row r="109" spans="1:7" ht="15">
      <c r="A109" s="27"/>
      <c r="B109" s="1" t="s">
        <v>90</v>
      </c>
      <c r="C109" s="54"/>
      <c r="D109" s="53"/>
      <c r="E109" s="53"/>
      <c r="F109" s="49"/>
      <c r="G109" s="4"/>
    </row>
    <row r="110" spans="1:7" ht="15">
      <c r="A110" s="27"/>
      <c r="B110" s="1" t="s">
        <v>91</v>
      </c>
      <c r="C110" s="54"/>
      <c r="D110" s="53"/>
      <c r="E110" s="53"/>
      <c r="F110" s="49"/>
      <c r="G110" s="4"/>
    </row>
    <row r="111" spans="1:7" ht="15">
      <c r="A111" s="27"/>
      <c r="B111" s="1" t="s">
        <v>92</v>
      </c>
      <c r="C111" s="54"/>
      <c r="D111" s="53"/>
      <c r="E111" s="53"/>
      <c r="F111" s="49"/>
      <c r="G111" s="4"/>
    </row>
    <row r="112" spans="1:7" ht="15">
      <c r="A112" s="27">
        <v>41035000</v>
      </c>
      <c r="B112" s="1" t="s">
        <v>89</v>
      </c>
      <c r="C112" s="54">
        <f>D112</f>
        <v>360000</v>
      </c>
      <c r="D112" s="54">
        <v>360000</v>
      </c>
      <c r="E112" s="53"/>
      <c r="F112" s="49"/>
      <c r="G112" s="4"/>
    </row>
    <row r="113" spans="1:7" ht="15">
      <c r="A113" s="27"/>
      <c r="B113" s="1" t="s">
        <v>90</v>
      </c>
      <c r="C113" s="54"/>
      <c r="D113" s="53"/>
      <c r="E113" s="53"/>
      <c r="F113" s="49"/>
      <c r="G113" s="4"/>
    </row>
    <row r="114" spans="1:7" ht="15">
      <c r="A114" s="27"/>
      <c r="B114" s="1" t="s">
        <v>93</v>
      </c>
      <c r="C114" s="54"/>
      <c r="D114" s="53"/>
      <c r="E114" s="53"/>
      <c r="F114" s="49"/>
      <c r="G114" s="4"/>
    </row>
    <row r="115" spans="1:7" ht="15">
      <c r="A115" s="27"/>
      <c r="B115" s="1" t="s">
        <v>94</v>
      </c>
      <c r="C115" s="54"/>
      <c r="D115" s="53"/>
      <c r="E115" s="53"/>
      <c r="F115" s="49"/>
      <c r="G115" s="4"/>
    </row>
    <row r="116" spans="1:7" ht="15">
      <c r="A116" s="27">
        <v>41035000</v>
      </c>
      <c r="B116" s="1" t="s">
        <v>95</v>
      </c>
      <c r="C116" s="54">
        <f>D116</f>
        <v>106296</v>
      </c>
      <c r="D116" s="54">
        <v>106296</v>
      </c>
      <c r="E116" s="53"/>
      <c r="F116" s="49"/>
      <c r="G116" s="4"/>
    </row>
    <row r="117" spans="1:7" ht="15">
      <c r="A117" s="27"/>
      <c r="B117" s="1" t="s">
        <v>96</v>
      </c>
      <c r="C117" s="54"/>
      <c r="D117" s="53"/>
      <c r="E117" s="53"/>
      <c r="F117" s="49"/>
      <c r="G117" s="4"/>
    </row>
    <row r="118" spans="1:7" ht="15">
      <c r="A118" s="27"/>
      <c r="B118" s="1" t="s">
        <v>21</v>
      </c>
      <c r="C118" s="54"/>
      <c r="D118" s="53"/>
      <c r="E118" s="53"/>
      <c r="F118" s="49"/>
      <c r="G118" s="4"/>
    </row>
    <row r="119" spans="1:7" ht="15">
      <c r="A119" s="27">
        <v>41035000</v>
      </c>
      <c r="B119" s="1" t="s">
        <v>127</v>
      </c>
      <c r="C119" s="54">
        <f>D119</f>
        <v>20000</v>
      </c>
      <c r="D119" s="54">
        <v>20000</v>
      </c>
      <c r="E119" s="53"/>
      <c r="F119" s="49"/>
      <c r="G119" s="4"/>
    </row>
    <row r="120" spans="1:7" ht="15">
      <c r="A120" s="27"/>
      <c r="B120" s="1" t="s">
        <v>128</v>
      </c>
      <c r="C120" s="54"/>
      <c r="D120" s="53"/>
      <c r="E120" s="53"/>
      <c r="F120" s="49"/>
      <c r="G120" s="4"/>
    </row>
    <row r="121" spans="1:7" ht="15">
      <c r="A121" s="27">
        <v>41035000</v>
      </c>
      <c r="B121" s="1" t="s">
        <v>131</v>
      </c>
      <c r="C121" s="54">
        <f>D121</f>
        <v>109901</v>
      </c>
      <c r="D121" s="54">
        <v>109901</v>
      </c>
      <c r="E121" s="53"/>
      <c r="F121" s="49"/>
      <c r="G121" s="4"/>
    </row>
    <row r="122" spans="1:7" ht="15">
      <c r="A122" s="27">
        <v>41035000</v>
      </c>
      <c r="B122" s="1" t="s">
        <v>132</v>
      </c>
      <c r="C122" s="54">
        <f>D122</f>
        <v>307732</v>
      </c>
      <c r="D122" s="54">
        <v>307732</v>
      </c>
      <c r="E122" s="53"/>
      <c r="F122" s="49"/>
      <c r="G122" s="4"/>
    </row>
    <row r="123" spans="1:7" ht="15">
      <c r="A123" s="27"/>
      <c r="B123" s="1" t="s">
        <v>133</v>
      </c>
      <c r="C123" s="54"/>
      <c r="D123" s="54"/>
      <c r="E123" s="53"/>
      <c r="F123" s="49"/>
      <c r="G123" s="4"/>
    </row>
    <row r="124" spans="1:7" ht="15">
      <c r="A124" s="27">
        <v>41035000</v>
      </c>
      <c r="B124" s="1" t="s">
        <v>127</v>
      </c>
      <c r="C124" s="54">
        <f>D124+E124</f>
        <v>3795262</v>
      </c>
      <c r="D124" s="54">
        <v>3772262</v>
      </c>
      <c r="E124" s="53">
        <f>F124</f>
        <v>23000</v>
      </c>
      <c r="F124" s="49">
        <v>23000</v>
      </c>
      <c r="G124" s="4"/>
    </row>
    <row r="125" spans="1:7" ht="15">
      <c r="A125" s="27"/>
      <c r="B125" s="1" t="s">
        <v>134</v>
      </c>
      <c r="C125" s="54"/>
      <c r="D125" s="54"/>
      <c r="E125" s="53"/>
      <c r="F125" s="49"/>
      <c r="G125" s="4"/>
    </row>
    <row r="126" spans="1:7" ht="15">
      <c r="A126" s="27">
        <v>41035000</v>
      </c>
      <c r="B126" s="1" t="s">
        <v>9</v>
      </c>
      <c r="C126" s="54">
        <f>D126</f>
        <v>930000</v>
      </c>
      <c r="D126" s="54">
        <v>930000</v>
      </c>
      <c r="E126" s="53"/>
      <c r="F126" s="49"/>
      <c r="G126" s="4"/>
    </row>
    <row r="127" spans="1:7" ht="15">
      <c r="A127" s="27"/>
      <c r="B127" s="1" t="s">
        <v>90</v>
      </c>
      <c r="C127" s="54"/>
      <c r="D127" s="53"/>
      <c r="E127" s="53"/>
      <c r="F127" s="49"/>
      <c r="G127" s="4"/>
    </row>
    <row r="128" spans="1:7" ht="15">
      <c r="A128" s="27"/>
      <c r="B128" s="1" t="s">
        <v>135</v>
      </c>
      <c r="C128" s="54"/>
      <c r="D128" s="53"/>
      <c r="E128" s="53"/>
      <c r="F128" s="49"/>
      <c r="G128" s="4"/>
    </row>
    <row r="129" spans="1:7" ht="15">
      <c r="A129" s="27"/>
      <c r="B129" s="1" t="s">
        <v>24</v>
      </c>
      <c r="C129" s="54"/>
      <c r="D129" s="53"/>
      <c r="E129" s="53"/>
      <c r="F129" s="49"/>
      <c r="G129" s="4"/>
    </row>
    <row r="130" spans="1:7" ht="15">
      <c r="A130" s="27">
        <v>41035000</v>
      </c>
      <c r="B130" s="1" t="s">
        <v>139</v>
      </c>
      <c r="C130" s="54">
        <v>0</v>
      </c>
      <c r="D130" s="53">
        <v>78828</v>
      </c>
      <c r="E130" s="53"/>
      <c r="F130" s="49"/>
      <c r="G130" s="4"/>
    </row>
    <row r="131" spans="1:7" ht="15">
      <c r="A131" s="27"/>
      <c r="B131" s="1" t="s">
        <v>140</v>
      </c>
      <c r="C131" s="54"/>
      <c r="D131" s="53"/>
      <c r="E131" s="53"/>
      <c r="F131" s="49"/>
      <c r="G131" s="4"/>
    </row>
    <row r="132" spans="1:7" ht="15">
      <c r="A132" s="27">
        <v>41035000</v>
      </c>
      <c r="B132" s="1" t="s">
        <v>136</v>
      </c>
      <c r="C132" s="54">
        <f>E132</f>
        <v>200165</v>
      </c>
      <c r="D132" s="53"/>
      <c r="E132" s="53">
        <f>F132</f>
        <v>200165</v>
      </c>
      <c r="F132" s="53">
        <v>200165</v>
      </c>
      <c r="G132" s="4"/>
    </row>
    <row r="133" spans="1:7" ht="15">
      <c r="A133" s="27"/>
      <c r="B133" s="1" t="s">
        <v>137</v>
      </c>
      <c r="C133" s="54"/>
      <c r="D133" s="53"/>
      <c r="E133" s="53"/>
      <c r="F133" s="49"/>
      <c r="G133" s="4"/>
    </row>
    <row r="134" spans="1:7" ht="15">
      <c r="A134" s="27"/>
      <c r="B134" s="1" t="s">
        <v>138</v>
      </c>
      <c r="C134" s="54"/>
      <c r="D134" s="53"/>
      <c r="E134" s="53"/>
      <c r="F134" s="49"/>
      <c r="G134" s="4"/>
    </row>
    <row r="135" spans="1:7" ht="15">
      <c r="A135" s="27">
        <v>41035200</v>
      </c>
      <c r="B135" s="1" t="s">
        <v>129</v>
      </c>
      <c r="C135" s="54">
        <f>D135</f>
        <v>493326</v>
      </c>
      <c r="D135" s="54">
        <v>493326</v>
      </c>
      <c r="E135" s="53"/>
      <c r="F135" s="49"/>
      <c r="G135" s="4"/>
    </row>
    <row r="136" spans="1:7" ht="15">
      <c r="A136" s="27"/>
      <c r="B136" s="1" t="s">
        <v>130</v>
      </c>
      <c r="C136" s="54"/>
      <c r="D136" s="53"/>
      <c r="E136" s="53"/>
      <c r="F136" s="49"/>
      <c r="G136" s="4"/>
    </row>
    <row r="137" spans="1:7" ht="18" customHeight="1">
      <c r="A137" s="32">
        <v>41035800</v>
      </c>
      <c r="B137" s="43" t="s">
        <v>125</v>
      </c>
      <c r="C137" s="54">
        <f>D137</f>
        <v>1087333</v>
      </c>
      <c r="D137" s="53">
        <v>1087333</v>
      </c>
      <c r="E137" s="53"/>
      <c r="F137" s="49"/>
      <c r="G137" s="4"/>
    </row>
    <row r="138" spans="1:7" ht="15">
      <c r="A138" s="32"/>
      <c r="B138" s="43" t="s">
        <v>0</v>
      </c>
      <c r="C138" s="54"/>
      <c r="D138" s="53"/>
      <c r="E138" s="53"/>
      <c r="F138" s="49"/>
      <c r="G138" s="4"/>
    </row>
    <row r="139" spans="1:7" ht="15">
      <c r="A139" s="32"/>
      <c r="B139" s="43" t="s">
        <v>1</v>
      </c>
      <c r="C139" s="53"/>
      <c r="D139" s="53"/>
      <c r="E139" s="53"/>
      <c r="F139" s="49"/>
      <c r="G139" s="4"/>
    </row>
    <row r="140" spans="1:7" ht="15">
      <c r="A140" s="32"/>
      <c r="B140" s="43" t="s">
        <v>2</v>
      </c>
      <c r="C140" s="53"/>
      <c r="D140" s="53"/>
      <c r="E140" s="53"/>
      <c r="F140" s="49"/>
      <c r="G140" s="4"/>
    </row>
    <row r="141" spans="1:7" ht="15.75" thickBot="1">
      <c r="A141" s="32"/>
      <c r="B141" s="43" t="s">
        <v>3</v>
      </c>
      <c r="C141" s="53"/>
      <c r="D141" s="53"/>
      <c r="E141" s="53"/>
      <c r="F141" s="49"/>
      <c r="G141" s="4"/>
    </row>
    <row r="142" spans="1:7" ht="16.5" thickBot="1">
      <c r="A142" s="45"/>
      <c r="B142" s="46" t="s">
        <v>51</v>
      </c>
      <c r="C142" s="55">
        <f>C78+C79</f>
        <v>448459547</v>
      </c>
      <c r="D142" s="55">
        <f>D79+D78</f>
        <v>438570441</v>
      </c>
      <c r="E142" s="55">
        <f>E78+E79</f>
        <v>9889106</v>
      </c>
      <c r="F142" s="50">
        <f>F79</f>
        <v>223165</v>
      </c>
      <c r="G142" s="4"/>
    </row>
    <row r="143" spans="1:7" ht="15.75">
      <c r="A143" s="42"/>
      <c r="B143" s="42"/>
      <c r="C143" s="57"/>
      <c r="D143" s="57"/>
      <c r="E143" s="57"/>
      <c r="F143" s="51"/>
      <c r="G143" s="4"/>
    </row>
    <row r="144" spans="1:7" ht="15">
      <c r="A144" s="21"/>
      <c r="B144" s="21"/>
      <c r="C144" s="58"/>
      <c r="D144" s="57"/>
      <c r="E144" s="57"/>
      <c r="F144" s="51"/>
      <c r="G144" s="4"/>
    </row>
    <row r="145" spans="1:7" ht="15">
      <c r="A145" s="21"/>
      <c r="B145" s="21"/>
      <c r="C145" s="58"/>
      <c r="D145" s="57"/>
      <c r="E145" s="57"/>
      <c r="F145" s="51"/>
      <c r="G145" s="4"/>
    </row>
    <row r="146" spans="1:7" ht="15">
      <c r="A146" s="21"/>
      <c r="B146" s="21"/>
      <c r="C146" s="21"/>
      <c r="D146" s="22"/>
      <c r="E146" s="23"/>
      <c r="F146" s="23"/>
      <c r="G146" s="4"/>
    </row>
    <row r="147" spans="1:7" ht="14.25">
      <c r="A147" s="3"/>
      <c r="B147" s="3"/>
      <c r="C147" s="3"/>
      <c r="D147" s="3"/>
      <c r="E147" s="3"/>
      <c r="F147" s="24"/>
      <c r="G147" s="4"/>
    </row>
    <row r="148" spans="1:7" ht="18">
      <c r="A148" s="25" t="s">
        <v>103</v>
      </c>
      <c r="B148" s="25"/>
      <c r="C148" s="25"/>
      <c r="D148" s="25" t="s">
        <v>11</v>
      </c>
      <c r="E148" s="3"/>
      <c r="F148" s="3"/>
      <c r="G148" s="4"/>
    </row>
    <row r="149" spans="1:7" ht="18">
      <c r="A149" s="25"/>
      <c r="B149" s="25"/>
      <c r="C149" s="25"/>
      <c r="D149" s="25"/>
      <c r="E149" s="3"/>
      <c r="F149" s="3"/>
      <c r="G149" s="4"/>
    </row>
    <row r="150" spans="1:7" ht="14.25">
      <c r="A150" s="3"/>
      <c r="B150" s="3"/>
      <c r="C150" s="3"/>
      <c r="D150" s="3"/>
      <c r="E150" s="3"/>
      <c r="F150" s="3"/>
      <c r="G150" s="4"/>
    </row>
    <row r="151" spans="1:7" ht="14.25">
      <c r="A151" s="3"/>
      <c r="B151" s="3"/>
      <c r="C151" s="3"/>
      <c r="D151" s="3"/>
      <c r="E151" s="3"/>
      <c r="F151" s="3"/>
      <c r="G151" s="4"/>
    </row>
    <row r="152" spans="1:7" ht="14.25">
      <c r="A152" s="3"/>
      <c r="B152" s="3"/>
      <c r="C152" s="3"/>
      <c r="D152" s="3"/>
      <c r="E152" s="3"/>
      <c r="F152" s="3"/>
      <c r="G152" s="4"/>
    </row>
    <row r="153" spans="1:7" ht="14.25">
      <c r="A153" s="3"/>
      <c r="B153" s="3"/>
      <c r="C153" s="3"/>
      <c r="D153" s="3"/>
      <c r="E153" s="3"/>
      <c r="F153" s="3"/>
      <c r="G153" s="4"/>
    </row>
    <row r="154" spans="1:7" ht="14.25">
      <c r="A154" s="3"/>
      <c r="B154" s="3"/>
      <c r="C154" s="3"/>
      <c r="D154" s="3"/>
      <c r="E154" s="3"/>
      <c r="F154" s="3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4.25">
      <c r="A195" s="26"/>
      <c r="B195" s="26"/>
      <c r="C195" s="26"/>
      <c r="D195" s="26"/>
      <c r="E195" s="26"/>
      <c r="F195" s="26"/>
      <c r="G195" s="4"/>
    </row>
    <row r="196" spans="1:7" ht="14.25">
      <c r="A196" s="26"/>
      <c r="B196" s="26"/>
      <c r="C196" s="26"/>
      <c r="D196" s="26"/>
      <c r="E196" s="26"/>
      <c r="F196" s="26"/>
      <c r="G196" s="4"/>
    </row>
    <row r="197" spans="1:7" ht="14.25">
      <c r="A197" s="26"/>
      <c r="B197" s="26"/>
      <c r="C197" s="26"/>
      <c r="D197" s="26"/>
      <c r="E197" s="26"/>
      <c r="F197" s="26"/>
      <c r="G197" s="4"/>
    </row>
    <row r="198" spans="1:7" ht="14.25">
      <c r="A198" s="26"/>
      <c r="B198" s="26"/>
      <c r="C198" s="26"/>
      <c r="D198" s="26"/>
      <c r="E198" s="26"/>
      <c r="F198" s="26"/>
      <c r="G198" s="4"/>
    </row>
    <row r="199" spans="1:7" ht="14.25">
      <c r="A199" s="26"/>
      <c r="B199" s="26"/>
      <c r="C199" s="26"/>
      <c r="D199" s="26"/>
      <c r="E199" s="26"/>
      <c r="F199" s="26"/>
      <c r="G199" s="4"/>
    </row>
    <row r="200" spans="1:7" ht="14.25">
      <c r="A200" s="26"/>
      <c r="B200" s="26"/>
      <c r="C200" s="26"/>
      <c r="D200" s="26"/>
      <c r="E200" s="26"/>
      <c r="F200" s="26"/>
      <c r="G200" s="4"/>
    </row>
    <row r="201" spans="1:7" ht="14.25">
      <c r="A201" s="26"/>
      <c r="B201" s="26"/>
      <c r="C201" s="26"/>
      <c r="D201" s="26"/>
      <c r="E201" s="26"/>
      <c r="F201" s="26"/>
      <c r="G201" s="4"/>
    </row>
    <row r="202" spans="1:7" ht="14.25">
      <c r="A202" s="26"/>
      <c r="B202" s="26"/>
      <c r="C202" s="26"/>
      <c r="D202" s="26"/>
      <c r="E202" s="26"/>
      <c r="F202" s="26"/>
      <c r="G202" s="4"/>
    </row>
    <row r="203" spans="1:7" ht="14.25">
      <c r="A203" s="26"/>
      <c r="B203" s="26"/>
      <c r="C203" s="26"/>
      <c r="D203" s="26"/>
      <c r="E203" s="26"/>
      <c r="F203" s="26"/>
      <c r="G203" s="4"/>
    </row>
    <row r="204" spans="1:7" ht="14.25">
      <c r="A204" s="26"/>
      <c r="B204" s="26"/>
      <c r="C204" s="26"/>
      <c r="D204" s="26"/>
      <c r="E204" s="26"/>
      <c r="F204" s="26"/>
      <c r="G204" s="4"/>
    </row>
    <row r="205" spans="1:7" ht="14.25">
      <c r="A205" s="26"/>
      <c r="B205" s="26"/>
      <c r="C205" s="26"/>
      <c r="D205" s="26"/>
      <c r="E205" s="26"/>
      <c r="F205" s="26"/>
      <c r="G205" s="4"/>
    </row>
    <row r="206" spans="1:7" ht="14.25">
      <c r="A206" s="26"/>
      <c r="B206" s="26"/>
      <c r="C206" s="26"/>
      <c r="D206" s="26"/>
      <c r="E206" s="26"/>
      <c r="F206" s="26"/>
      <c r="G206" s="4"/>
    </row>
    <row r="207" spans="1:7" ht="14.25">
      <c r="A207" s="26"/>
      <c r="B207" s="26"/>
      <c r="C207" s="26"/>
      <c r="D207" s="26"/>
      <c r="E207" s="26"/>
      <c r="F207" s="26"/>
      <c r="G207" s="4"/>
    </row>
    <row r="208" spans="1:7" ht="14.25">
      <c r="A208" s="26"/>
      <c r="B208" s="26"/>
      <c r="C208" s="26"/>
      <c r="D208" s="26"/>
      <c r="E208" s="26"/>
      <c r="F208" s="26"/>
      <c r="G208" s="4"/>
    </row>
    <row r="209" spans="1:7" ht="14.25">
      <c r="A209" s="26"/>
      <c r="B209" s="26"/>
      <c r="C209" s="26"/>
      <c r="D209" s="26"/>
      <c r="E209" s="26"/>
      <c r="F209" s="26"/>
      <c r="G209" s="4"/>
    </row>
    <row r="210" spans="1:7" ht="14.25">
      <c r="A210" s="26"/>
      <c r="B210" s="26"/>
      <c r="C210" s="26"/>
      <c r="D210" s="26"/>
      <c r="E210" s="26"/>
      <c r="F210" s="26"/>
      <c r="G210" s="4"/>
    </row>
    <row r="211" spans="1:7" ht="14.25">
      <c r="A211" s="26"/>
      <c r="B211" s="26"/>
      <c r="C211" s="26"/>
      <c r="D211" s="26"/>
      <c r="E211" s="26"/>
      <c r="F211" s="26"/>
      <c r="G211" s="4"/>
    </row>
    <row r="212" spans="1:7" ht="14.25">
      <c r="A212" s="26"/>
      <c r="B212" s="26"/>
      <c r="C212" s="26"/>
      <c r="D212" s="26"/>
      <c r="E212" s="26"/>
      <c r="F212" s="26"/>
      <c r="G212" s="4"/>
    </row>
    <row r="213" spans="1:7" ht="14.25">
      <c r="A213" s="26"/>
      <c r="B213" s="26"/>
      <c r="C213" s="26"/>
      <c r="D213" s="26"/>
      <c r="E213" s="26"/>
      <c r="F213" s="26"/>
      <c r="G213" s="4"/>
    </row>
    <row r="214" spans="1:7" ht="14.25">
      <c r="A214" s="26"/>
      <c r="B214" s="26"/>
      <c r="C214" s="26"/>
      <c r="D214" s="26"/>
      <c r="E214" s="26"/>
      <c r="F214" s="26"/>
      <c r="G214" s="4"/>
    </row>
    <row r="215" spans="1:7" ht="14.25">
      <c r="A215" s="26"/>
      <c r="B215" s="26"/>
      <c r="C215" s="26"/>
      <c r="D215" s="26"/>
      <c r="E215" s="26"/>
      <c r="F215" s="26"/>
      <c r="G215" s="4"/>
    </row>
    <row r="216" spans="1:7" ht="14.25">
      <c r="A216" s="26"/>
      <c r="B216" s="26"/>
      <c r="C216" s="26"/>
      <c r="D216" s="26"/>
      <c r="E216" s="26"/>
      <c r="F216" s="26"/>
      <c r="G216" s="4"/>
    </row>
    <row r="217" spans="1:7" ht="14.25">
      <c r="A217" s="26"/>
      <c r="B217" s="26"/>
      <c r="C217" s="26"/>
      <c r="D217" s="26"/>
      <c r="E217" s="26"/>
      <c r="F217" s="26"/>
      <c r="G217" s="4"/>
    </row>
    <row r="218" spans="1:7" ht="14.25">
      <c r="A218" s="26"/>
      <c r="B218" s="26"/>
      <c r="C218" s="26"/>
      <c r="D218" s="26"/>
      <c r="E218" s="26"/>
      <c r="F218" s="26"/>
      <c r="G218" s="4"/>
    </row>
    <row r="219" spans="1:7" ht="14.25">
      <c r="A219" s="26"/>
      <c r="B219" s="26"/>
      <c r="C219" s="26"/>
      <c r="D219" s="26"/>
      <c r="E219" s="26"/>
      <c r="F219" s="26"/>
      <c r="G219" s="4"/>
    </row>
    <row r="220" spans="1:7" ht="14.25">
      <c r="A220" s="26"/>
      <c r="B220" s="26"/>
      <c r="C220" s="26"/>
      <c r="D220" s="26"/>
      <c r="E220" s="26"/>
      <c r="F220" s="26"/>
      <c r="G220" s="4"/>
    </row>
    <row r="221" spans="1:7" ht="14.25">
      <c r="A221" s="26"/>
      <c r="B221" s="26"/>
      <c r="C221" s="26"/>
      <c r="D221" s="26"/>
      <c r="E221" s="26"/>
      <c r="F221" s="26"/>
      <c r="G221" s="4"/>
    </row>
    <row r="222" spans="1:7" ht="14.25">
      <c r="A222" s="26"/>
      <c r="B222" s="26"/>
      <c r="C222" s="26"/>
      <c r="D222" s="26"/>
      <c r="E222" s="26"/>
      <c r="F222" s="26"/>
      <c r="G222" s="4"/>
    </row>
    <row r="223" spans="1:7" ht="14.25">
      <c r="A223" s="26"/>
      <c r="B223" s="26"/>
      <c r="C223" s="26"/>
      <c r="D223" s="26"/>
      <c r="E223" s="26"/>
      <c r="F223" s="26"/>
      <c r="G223" s="4"/>
    </row>
    <row r="224" spans="1:7" ht="14.25">
      <c r="A224" s="26"/>
      <c r="B224" s="26"/>
      <c r="C224" s="26"/>
      <c r="D224" s="26"/>
      <c r="E224" s="26"/>
      <c r="F224" s="26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2016-10-15T12:03:07Z</cp:lastPrinted>
  <dcterms:created xsi:type="dcterms:W3CDTF">2002-09-24T12:38:18Z</dcterms:created>
  <dcterms:modified xsi:type="dcterms:W3CDTF">2016-10-16T09:51:23Z</dcterms:modified>
  <cp:category/>
  <cp:version/>
  <cp:contentType/>
  <cp:contentStatus/>
</cp:coreProperties>
</file>