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<sst xmlns="http://schemas.openxmlformats.org/spreadsheetml/2006/main" count="141" uniqueCount="138">
  <si>
    <t xml:space="preserve">             Додаток  1</t>
  </si>
  <si>
    <t xml:space="preserve">                         до рішення районної у місті  ради</t>
  </si>
  <si>
    <t>від 07.06.17р.    № 1</t>
  </si>
  <si>
    <t xml:space="preserve">                       Звіт про виконання доходної частини бюджету по Шевченківському району за 1 квартал 2017 року</t>
  </si>
  <si>
    <t xml:space="preserve">                                                                                    ( у розрізі дохідних джерел )</t>
  </si>
  <si>
    <t>Код</t>
  </si>
  <si>
    <t>План по бюджету</t>
  </si>
  <si>
    <t>Уточнений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</si>
  <si>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</si>
  <si>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</si>
  <si>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</si>
  <si>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</si>
  <si>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району на </t>
  </si>
  <si>
    <t>план на</t>
  </si>
  <si>
    <t xml:space="preserve"> за </t>
  </si>
  <si>
    <t>до  плану</t>
  </si>
  <si>
    <t>до уточненого плану</t>
  </si>
  <si>
    <t>класифкації</t>
  </si>
  <si>
    <t>1 кв. 2017 рік</t>
  </si>
  <si>
    <t>1 кв.2017 рік</t>
  </si>
  <si>
    <t>звітний</t>
  </si>
  <si>
    <t xml:space="preserve"> по бюджету району</t>
  </si>
  <si>
    <t xml:space="preserve">  по бюджету району</t>
  </si>
  <si>
    <t>період</t>
  </si>
  <si>
    <t xml:space="preserve"> на 1 кв.2017 рік</t>
  </si>
  <si>
    <t xml:space="preserve"> на 1 кв. 2017 рік</t>
  </si>
  <si>
    <t xml:space="preserve">                       Податкові надходження</t>
  </si>
  <si>
    <t>Податки на доходи, податки на прибуток, податки на збільшення</t>
  </si>
  <si>
    <t>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</si>
  <si>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</si>
  <si>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</si>
  <si>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</si>
  <si>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</si>
  <si>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</si>
  <si>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</si>
  <si>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</si>
  <si>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</si>
  <si>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</si>
  <si>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</si>
  <si>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азартні ігри</t>
  </si>
  <si>
    <t>Податок на доходи фізичних осіб із суми пенсійних виплат або щомісячного довічного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</si>
  <si>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</si>
  <si>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</si>
  <si>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 xml:space="preserve"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</si>
  <si>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</si>
  <si>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</si>
  <si>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</si>
  <si>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</si>
  <si>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</si>
  <si>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</si>
  <si>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</si>
  <si>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</si>
  <si>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</si>
  <si>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</si>
  <si>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</si>
  <si>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</si>
  <si>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</si>
  <si>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</si>
  <si>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</si>
  <si>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</si>
  <si>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</si>
  <si>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</si>
  <si>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</si>
  <si>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 та фізичних</t>
  </si>
  <si>
    <t>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</si>
  <si>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</t>
  </si>
  <si>
    <t>обтяжень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</si>
  <si>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</si>
  <si>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</si>
  <si>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</si>
  <si>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послуг, пов"язаних з такою державною реєстрацією</t>
  </si>
  <si>
    <t>Державне мито</t>
  </si>
  <si>
    <t xml:space="preserve">Державне мито, що сплачується за місцем розгляду та оформлення документів, у </t>
  </si>
  <si>
    <t>тому  числі за оформлення документів на спадщину і дарування</t>
  </si>
  <si>
    <t>Державне мито, не віднесене до інших категорій</t>
  </si>
  <si>
    <t>Державне мито, пов"язане з видачею та оформленням закордонних паспортів</t>
  </si>
  <si>
    <t xml:space="preserve"> (посвідок) та паспортів громадян України</t>
  </si>
  <si>
    <t>Інші неподаткові надходження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</si>
  <si>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</si>
  <si>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</si>
  <si>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</si>
  <si>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</si>
  <si>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</si>
  <si>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</si>
  <si>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Разом доходів</t>
  </si>
  <si>
    <t xml:space="preserve">Офіційні трансферти </t>
  </si>
  <si>
    <t>Від органів державного управління</t>
  </si>
  <si>
    <t>Субвенції ,  всього</t>
  </si>
  <si>
    <t xml:space="preserve"> з них :</t>
  </si>
  <si>
    <t>Субвенція з державного бюджету місцевим бюджетам на виплату допомоги сім"ям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</si>
  <si>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</si>
  <si>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</si>
  <si>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</si>
  <si>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</si>
  <si>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</si>
  <si>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</si>
  <si>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</si>
  <si>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</si>
  <si>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</si>
  <si>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</si>
  <si>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>Інші субвенції, всього</t>
  </si>
  <si>
    <t>Інші субвенції (субвенція з міського бюджету на виконання заходів Програми зайнятості</t>
  </si>
  <si>
    <t>населення по м.Дніпропетровську на 2013-2017роки (організація проведення оплачува-</t>
  </si>
  <si>
    <t>них громадських робіт)</t>
  </si>
  <si>
    <t>Інші субвенції (субвенція з міського бюджету на виконання Програми підтримки учасників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</si>
  <si>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</si>
  <si>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</si>
  <si>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сімей, що проживають та зареєстровані у м.Дніпропетровську)</t>
  </si>
  <si>
    <t>Субвенція з державного бюджету місцевим бюджетам на виплату державної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</si>
  <si>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</si>
  <si>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</si>
  <si>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</si>
  <si>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</si>
  <si>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 xml:space="preserve">   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</si>
  <si>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</si>
  <si>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</si>
  <si>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 xml:space="preserve">   ЗАГАЛЬНИЙ   ФОНД   ВСЬОГО</t>
  </si>
  <si>
    <t xml:space="preserve">Спеціальний фонд </t>
  </si>
  <si>
    <t>Власні надходження бюджетних установ</t>
  </si>
  <si>
    <t>Надходження від плати за послуги, що надаються бюджетними установами згідно</t>
  </si>
  <si>
    <t>із законодавством</t>
  </si>
  <si>
    <t xml:space="preserve">Плата за послуги, що надаються бюджетними установами згідно з їх основною </t>
  </si>
  <si>
    <t>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</si>
  <si>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</si>
  <si>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</si>
  <si>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>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</si>
  <si>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</si>
  <si>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</si>
  <si>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</si>
  <si>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</si>
  <si>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</si>
  <si>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</si>
  <si>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</si>
  <si>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>Інші розрахунки</t>
  </si>
  <si>
    <t>СПЕЦІАЛЬНИЙ ФОНД ВСЬОГО</t>
  </si>
  <si>
    <t>ВСЬОГО   ДОХОДІВ</t>
  </si>
  <si>
    <t xml:space="preserve">           Голова районної у місті  ради                                                                          </t>
  </si>
  <si>
    <t>А.В.Атаманенко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</si>
</sst>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#,##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9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20" applyFont="1">
      <alignment/>
      <protection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20">
      <alignment/>
      <protection/>
    </xf>
    <xf numFmtId="164" fontId="2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7" fontId="2" fillId="0" borderId="4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4" fontId="0" fillId="0" borderId="5" xfId="0" applyFont="1" applyBorder="1" applyAlignment="1">
      <alignment/>
    </xf>
    <xf numFmtId="167" fontId="0" fillId="0" borderId="4" xfId="0" applyNumberFormat="1" applyFon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7" fontId="0" fillId="0" borderId="5" xfId="0" applyNumberFormat="1" applyFont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4" fontId="2" fillId="0" borderId="4" xfId="20" applyFont="1" applyBorder="1" applyAlignment="1">
      <alignment horizontal="center"/>
      <protection/>
    </xf>
    <xf numFmtId="164" fontId="2" fillId="0" borderId="4" xfId="20" applyFont="1" applyBorder="1">
      <alignment/>
      <protection/>
    </xf>
    <xf numFmtId="165" fontId="0" fillId="0" borderId="4" xfId="0" applyNumberFormat="1" applyFill="1" applyBorder="1" applyAlignment="1">
      <alignment horizontal="center"/>
    </xf>
    <xf numFmtId="164" fontId="0" fillId="0" borderId="4" xfId="20" applyFont="1" applyFill="1" applyBorder="1" applyAlignment="1">
      <alignment horizontal="center"/>
      <protection/>
    </xf>
    <xf numFmtId="164" fontId="0" fillId="0" borderId="4" xfId="20" applyFont="1" applyBorder="1">
      <alignment/>
      <protection/>
    </xf>
    <xf numFmtId="167" fontId="0" fillId="0" borderId="4" xfId="0" applyNumberFormat="1" applyFill="1" applyBorder="1" applyAlignment="1">
      <alignment horizontal="center"/>
    </xf>
    <xf numFmtId="164" fontId="0" fillId="0" borderId="5" xfId="20" applyFont="1" applyBorder="1">
      <alignment/>
      <protection/>
    </xf>
    <xf numFmtId="167" fontId="2" fillId="0" borderId="4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7" fontId="2" fillId="0" borderId="8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7" fontId="0" fillId="0" borderId="3" xfId="0" applyNumberFormat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9" xfId="0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7" fontId="0" fillId="0" borderId="4" xfId="0" applyNumberFormat="1" applyFill="1" applyBorder="1" applyAlignment="1">
      <alignment/>
    </xf>
    <xf numFmtId="167" fontId="0" fillId="0" borderId="5" xfId="0" applyNumberFormat="1" applyFill="1" applyBorder="1" applyAlignment="1">
      <alignment/>
    </xf>
    <xf numFmtId="167" fontId="2" fillId="0" borderId="5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0" fillId="0" borderId="4" xfId="0" applyBorder="1" applyAlignment="1">
      <alignment/>
    </xf>
    <xf numFmtId="167" fontId="0" fillId="0" borderId="5" xfId="0" applyNumberFormat="1" applyBorder="1" applyAlignment="1">
      <alignment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0" borderId="8" xfId="0" applyFont="1" applyFill="1" applyBorder="1" applyAlignment="1">
      <alignment/>
    </xf>
    <xf numFmtId="167" fontId="2" fillId="0" borderId="8" xfId="0" applyNumberFormat="1" applyFont="1" applyBorder="1" applyAlignment="1">
      <alignment/>
    </xf>
    <xf numFmtId="167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/>
    </xf>
    <xf numFmtId="167" fontId="0" fillId="0" borderId="8" xfId="0" applyNumberFormat="1" applyBorder="1" applyAlignment="1">
      <alignment/>
    </xf>
    <xf numFmtId="167" fontId="0" fillId="0" borderId="8" xfId="0" applyNumberFormat="1" applyBorder="1" applyAlignment="1">
      <alignment horizontal="center"/>
    </xf>
    <xf numFmtId="167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6" fillId="0" borderId="0" xfId="20" applyFont="1">
      <alignment/>
      <protection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атки № 1 (до проекту бюдж., на виконком,на сесію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="75" zoomScaleNormal="75" workbookViewId="0" topLeftCell="A1">
      <selection activeCell="B3" sqref="B3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"/>
      <c r="B1" s="1"/>
      <c r="C1" s="1"/>
      <c r="D1" s="1"/>
      <c r="E1" s="2"/>
      <c r="F1" s="2" t="s">
        <v>0</v>
      </c>
      <c r="G1" s="2"/>
      <c r="H1" s="1"/>
    </row>
    <row r="2" spans="1:8" ht="14.25">
      <c r="A2" s="1"/>
      <c r="B2" s="1"/>
      <c r="C2" s="1"/>
      <c r="D2" s="1"/>
      <c r="E2" s="2" t="s">
        <v>1</v>
      </c>
      <c r="F2" s="2"/>
      <c r="G2" s="2"/>
      <c r="H2" s="1"/>
    </row>
    <row r="3" spans="1:8" ht="14.25">
      <c r="A3" s="1"/>
      <c r="B3" s="1"/>
      <c r="C3" s="1"/>
      <c r="D3" s="1"/>
      <c r="E3" s="2"/>
      <c r="F3" s="2" t="s">
        <v>2</v>
      </c>
      <c r="G3" s="2"/>
      <c r="H3" s="1"/>
    </row>
    <row r="4" spans="1:8" ht="18">
      <c r="A4" s="3"/>
      <c r="B4" s="1"/>
      <c r="C4" s="1"/>
      <c r="D4" s="1"/>
      <c r="E4" s="2"/>
      <c r="F4" s="2"/>
      <c r="G4" s="2"/>
      <c r="H4" s="1"/>
    </row>
    <row r="5" spans="1:7" ht="12.75">
      <c r="A5" s="4"/>
      <c r="B5" s="5"/>
      <c r="C5" s="5"/>
      <c r="D5" s="5"/>
      <c r="E5" s="6"/>
      <c r="F5" s="6"/>
      <c r="G5" s="6"/>
    </row>
    <row r="6" spans="1:6" ht="12.75">
      <c r="A6" s="7"/>
      <c r="B6" s="1" t="s">
        <v>3</v>
      </c>
      <c r="C6" s="1"/>
      <c r="D6" s="1"/>
      <c r="E6" s="4"/>
      <c r="F6" s="4"/>
    </row>
    <row r="7" spans="1:6" ht="12.75">
      <c r="A7" s="1"/>
      <c r="B7" s="1" t="s">
        <v>4</v>
      </c>
      <c r="C7" s="1"/>
      <c r="D7" s="1"/>
      <c r="E7" s="4"/>
      <c r="F7" s="4"/>
    </row>
    <row r="8" spans="1:6" ht="12.75">
      <c r="A8" s="5"/>
      <c r="B8" s="5"/>
      <c r="C8" s="8"/>
      <c r="D8" s="8"/>
      <c r="E8" s="5"/>
      <c r="F8" s="5"/>
    </row>
    <row r="9" spans="1:6" ht="13.5">
      <c r="A9" s="9"/>
      <c r="B9" s="10"/>
      <c r="C9" s="11"/>
      <c r="D9" s="11"/>
      <c r="E9" s="10"/>
      <c r="F9" s="10"/>
    </row>
    <row r="10" spans="1:7" ht="13.5">
      <c r="A10" s="12" t="s">
        <v>5</v>
      </c>
      <c r="B10" s="13"/>
      <c r="C10" s="12" t="s">
        <v>6</v>
      </c>
      <c r="D10" s="12" t="s">
        <v>7</v>
      </c>
      <c r="E10" s="12" t="s">
        <v>8</v>
      </c>
      <c r="F10" s="14" t="s">
        <v>9</v>
      </c>
      <c r="G10" s="14"/>
    </row>
    <row r="11" spans="1:7" ht="12.75">
      <c r="A11" s="15" t="s">
        <v>10</v>
      </c>
      <c r="B11" s="10" t="s">
        <v>11</v>
      </c>
      <c r="C11" s="16" t="s">
        <v>12</v>
      </c>
      <c r="D11" s="16" t="s">
        <v>13</v>
      </c>
      <c r="E11" s="16" t="s">
        <v>14</v>
      </c>
      <c r="F11" s="17" t="s">
        <v>15</v>
      </c>
      <c r="G11" s="16" t="s">
        <v>16</v>
      </c>
    </row>
    <row r="12" spans="1:7" ht="12.75">
      <c r="A12" s="15" t="s">
        <v>17</v>
      </c>
      <c r="B12" s="10"/>
      <c r="C12" s="16" t="s">
        <v>18</v>
      </c>
      <c r="D12" s="16" t="s">
        <v>19</v>
      </c>
      <c r="E12" s="16" t="s">
        <v>20</v>
      </c>
      <c r="F12" s="17" t="s">
        <v>21</v>
      </c>
      <c r="G12" s="18" t="s">
        <v>22</v>
      </c>
    </row>
    <row r="13" spans="1:7" ht="13.5">
      <c r="A13" s="15"/>
      <c r="B13" s="10"/>
      <c r="C13" s="19"/>
      <c r="D13" s="16"/>
      <c r="E13" s="19" t="s">
        <v>23</v>
      </c>
      <c r="F13" s="17" t="s">
        <v>24</v>
      </c>
      <c r="G13" s="16" t="s">
        <v>25</v>
      </c>
    </row>
    <row r="14" spans="1:7" ht="13.5">
      <c r="A14" s="20">
        <v>1</v>
      </c>
      <c r="B14" s="21">
        <v>2</v>
      </c>
      <c r="C14" s="22">
        <v>3</v>
      </c>
      <c r="D14" s="22">
        <v>4</v>
      </c>
      <c r="E14" s="22">
        <v>5</v>
      </c>
      <c r="F14" s="23">
        <v>6</v>
      </c>
      <c r="G14" s="24">
        <v>7</v>
      </c>
    </row>
    <row r="15" spans="1:7" ht="12.75">
      <c r="A15" s="25">
        <v>10000000</v>
      </c>
      <c r="B15" s="26" t="s">
        <v>26</v>
      </c>
      <c r="C15" s="27">
        <f>C16+C32</f>
        <v>4750751</v>
      </c>
      <c r="D15" s="27">
        <f>D16+D32</f>
        <v>4750751</v>
      </c>
      <c r="E15" s="27">
        <f>E16+E32</f>
        <v>4896265</v>
      </c>
      <c r="F15" s="28">
        <f aca="true" t="shared" si="0" ref="F15:F16">E15/C15*100</f>
        <v>103.06296836016031</v>
      </c>
      <c r="G15" s="28">
        <f aca="true" t="shared" si="1" ref="G15:G16">E15/D15*100</f>
        <v>103.06296836016031</v>
      </c>
    </row>
    <row r="16" spans="1:7" ht="12.75">
      <c r="A16" s="25">
        <v>11000000</v>
      </c>
      <c r="B16" s="26" t="s">
        <v>27</v>
      </c>
      <c r="C16" s="27">
        <f>C18</f>
        <v>1767651</v>
      </c>
      <c r="D16" s="27">
        <f>D18</f>
        <v>1767651</v>
      </c>
      <c r="E16" s="27">
        <f>E18</f>
        <v>2011086</v>
      </c>
      <c r="F16" s="29">
        <f t="shared" si="0"/>
        <v>113.77166646583517</v>
      </c>
      <c r="G16" s="29">
        <f t="shared" si="1"/>
        <v>113.77166646583517</v>
      </c>
    </row>
    <row r="17" spans="1:7" ht="12.75">
      <c r="A17" s="25"/>
      <c r="B17" s="26" t="s">
        <v>28</v>
      </c>
      <c r="C17" s="27"/>
      <c r="D17" s="27"/>
      <c r="E17" s="30"/>
      <c r="F17" s="29"/>
      <c r="G17" s="29"/>
    </row>
    <row r="18" spans="1:7" ht="12.75">
      <c r="A18" s="16">
        <v>11010000</v>
      </c>
      <c r="B18" s="31" t="s">
        <v>29</v>
      </c>
      <c r="C18" s="32">
        <f>C19+C21+C24+C26+C29</f>
        <v>1767651</v>
      </c>
      <c r="D18" s="32">
        <f>D19+D21+D24+D26+D29</f>
        <v>1767651</v>
      </c>
      <c r="E18" s="32">
        <f>E19+E21+E24+E26+E29</f>
        <v>2011086</v>
      </c>
      <c r="F18" s="29">
        <f aca="true" t="shared" si="2" ref="F18:F19">E18/C18*100</f>
        <v>113.77166646583517</v>
      </c>
      <c r="G18" s="29">
        <f aca="true" t="shared" si="3" ref="G18:G19">E18/D18*100</f>
        <v>113.77166646583517</v>
      </c>
    </row>
    <row r="19" spans="1:7" ht="12.75">
      <c r="A19" s="16">
        <v>11010100</v>
      </c>
      <c r="B19" s="31" t="s">
        <v>30</v>
      </c>
      <c r="C19" s="32">
        <v>1294560</v>
      </c>
      <c r="D19" s="32">
        <v>1294560</v>
      </c>
      <c r="E19" s="32">
        <v>1553447</v>
      </c>
      <c r="F19" s="29">
        <f t="shared" si="2"/>
        <v>119.99806884192313</v>
      </c>
      <c r="G19" s="29">
        <f t="shared" si="3"/>
        <v>119.99806884192313</v>
      </c>
    </row>
    <row r="20" spans="1:7" ht="12.75">
      <c r="A20" s="16"/>
      <c r="B20" s="31" t="s">
        <v>31</v>
      </c>
      <c r="C20" s="32"/>
      <c r="D20" s="32"/>
      <c r="E20" s="32"/>
      <c r="F20" s="29"/>
      <c r="G20" s="29"/>
    </row>
    <row r="21" spans="1:7" ht="12.75">
      <c r="A21" s="16">
        <v>11010200</v>
      </c>
      <c r="B21" s="31" t="s">
        <v>32</v>
      </c>
      <c r="C21" s="32">
        <v>306900</v>
      </c>
      <c r="D21" s="32">
        <v>306900</v>
      </c>
      <c r="E21" s="32">
        <v>324552</v>
      </c>
      <c r="F21" s="29">
        <f>E21/C21*100</f>
        <v>105.75171065493647</v>
      </c>
      <c r="G21" s="29">
        <f>E21/D21*100</f>
        <v>105.75171065493647</v>
      </c>
    </row>
    <row r="22" spans="1:7" ht="12.75">
      <c r="A22" s="16"/>
      <c r="B22" s="31" t="s">
        <v>33</v>
      </c>
      <c r="C22" s="32"/>
      <c r="D22" s="32"/>
      <c r="E22" s="32"/>
      <c r="F22" s="29"/>
      <c r="G22" s="29"/>
    </row>
    <row r="23" spans="1:7" ht="12.75">
      <c r="A23" s="16"/>
      <c r="B23" s="31" t="s">
        <v>34</v>
      </c>
      <c r="C23" s="32"/>
      <c r="D23" s="32"/>
      <c r="E23" s="32"/>
      <c r="F23" s="29"/>
      <c r="G23" s="29"/>
    </row>
    <row r="24" spans="1:7" ht="12.75">
      <c r="A24" s="16">
        <v>11010400</v>
      </c>
      <c r="B24" s="31" t="s">
        <v>35</v>
      </c>
      <c r="C24" s="32">
        <v>104904</v>
      </c>
      <c r="D24" s="32">
        <v>104904</v>
      </c>
      <c r="E24" s="32">
        <v>67913</v>
      </c>
      <c r="F24" s="29">
        <f>E24/C24*100</f>
        <v>64.73823686418059</v>
      </c>
      <c r="G24" s="29">
        <f>E24/D24*100</f>
        <v>64.73823686418059</v>
      </c>
    </row>
    <row r="25" spans="1:7" ht="12.75">
      <c r="A25" s="16"/>
      <c r="B25" s="31" t="s">
        <v>36</v>
      </c>
      <c r="C25" s="32"/>
      <c r="D25" s="32"/>
      <c r="E25" s="32"/>
      <c r="F25" s="29"/>
      <c r="G25" s="29"/>
    </row>
    <row r="26" spans="1:7" ht="12.75">
      <c r="A26" s="16">
        <v>11010500</v>
      </c>
      <c r="B26" s="31" t="s">
        <v>37</v>
      </c>
      <c r="C26" s="32">
        <v>56730</v>
      </c>
      <c r="D26" s="32">
        <v>56730</v>
      </c>
      <c r="E26" s="32">
        <v>58115</v>
      </c>
      <c r="F26" s="29">
        <f>E26/C26*100</f>
        <v>102.44138903578353</v>
      </c>
      <c r="G26" s="29">
        <f>E26/D26*100</f>
        <v>102.44138903578353</v>
      </c>
    </row>
    <row r="27" spans="1:7" ht="12.75">
      <c r="A27" s="16"/>
      <c r="B27" s="31" t="s">
        <v>38</v>
      </c>
      <c r="C27" s="32"/>
      <c r="D27" s="32"/>
      <c r="E27" s="33"/>
      <c r="F27" s="29"/>
      <c r="G27" s="29"/>
    </row>
    <row r="28" spans="1:7" ht="12.75">
      <c r="A28" s="16"/>
      <c r="B28" s="31" t="s">
        <v>39</v>
      </c>
      <c r="C28" s="32"/>
      <c r="D28" s="32"/>
      <c r="E28" s="33"/>
      <c r="F28" s="29"/>
      <c r="G28" s="29"/>
    </row>
    <row r="29" spans="1:7" ht="12.75">
      <c r="A29" s="34">
        <v>11010900</v>
      </c>
      <c r="B29" s="31" t="s">
        <v>40</v>
      </c>
      <c r="C29" s="32">
        <v>4557</v>
      </c>
      <c r="D29" s="32">
        <v>4557</v>
      </c>
      <c r="E29" s="33">
        <v>7059</v>
      </c>
      <c r="F29" s="29">
        <f>E29/C29*100</f>
        <v>154.90454246214617</v>
      </c>
      <c r="G29" s="29">
        <f>E29/D29*100</f>
        <v>154.90454246214617</v>
      </c>
    </row>
    <row r="30" spans="1:7" ht="12.75">
      <c r="A30" s="34"/>
      <c r="B30" s="31" t="s">
        <v>41</v>
      </c>
      <c r="C30" s="32"/>
      <c r="D30" s="32"/>
      <c r="E30" s="33"/>
      <c r="F30" s="29"/>
      <c r="G30" s="29"/>
    </row>
    <row r="31" spans="1:7" ht="12.75">
      <c r="A31" s="34"/>
      <c r="B31" s="31" t="s">
        <v>42</v>
      </c>
      <c r="C31" s="32"/>
      <c r="D31" s="32"/>
      <c r="E31" s="33"/>
      <c r="F31" s="29"/>
      <c r="G31" s="29"/>
    </row>
    <row r="32" spans="1:7" ht="12.75">
      <c r="A32" s="25">
        <v>18000000</v>
      </c>
      <c r="B32" s="26" t="s">
        <v>43</v>
      </c>
      <c r="C32" s="27">
        <f>C33+C38+C43+C46</f>
        <v>2983100</v>
      </c>
      <c r="D32" s="27">
        <f>D33+D38+D43+D46</f>
        <v>2983100</v>
      </c>
      <c r="E32" s="27">
        <f>E33+E38+E43+E46</f>
        <v>2885179</v>
      </c>
      <c r="F32" s="29">
        <f aca="true" t="shared" si="4" ref="F32:F39">E32/C32*100</f>
        <v>96.71747510978513</v>
      </c>
      <c r="G32" s="29">
        <f aca="true" t="shared" si="5" ref="G32:G39">E32/D32*100</f>
        <v>96.71747510978513</v>
      </c>
    </row>
    <row r="33" spans="1:7" ht="12.75">
      <c r="A33" s="25">
        <v>18010000</v>
      </c>
      <c r="B33" s="26" t="s">
        <v>44</v>
      </c>
      <c r="C33" s="27">
        <f>C34+C35+C36+C37</f>
        <v>1873000</v>
      </c>
      <c r="D33" s="27">
        <f>D34+D35+D36+D37</f>
        <v>1873000</v>
      </c>
      <c r="E33" s="27">
        <f>E34+E35+E36+E37</f>
        <v>1902909</v>
      </c>
      <c r="F33" s="29">
        <f t="shared" si="4"/>
        <v>101.59684997330484</v>
      </c>
      <c r="G33" s="29">
        <f t="shared" si="5"/>
        <v>101.59684997330484</v>
      </c>
    </row>
    <row r="34" spans="1:7" ht="12.75">
      <c r="A34" s="25">
        <v>18010500</v>
      </c>
      <c r="B34" s="31" t="s">
        <v>45</v>
      </c>
      <c r="C34" s="27">
        <v>730000</v>
      </c>
      <c r="D34" s="27">
        <v>730000</v>
      </c>
      <c r="E34" s="30">
        <v>637101</v>
      </c>
      <c r="F34" s="29">
        <f t="shared" si="4"/>
        <v>87.27410958904109</v>
      </c>
      <c r="G34" s="29">
        <f t="shared" si="5"/>
        <v>87.27410958904109</v>
      </c>
    </row>
    <row r="35" spans="1:7" ht="12.75">
      <c r="A35" s="25">
        <v>18010600</v>
      </c>
      <c r="B35" s="31" t="s">
        <v>46</v>
      </c>
      <c r="C35" s="27">
        <v>1025000</v>
      </c>
      <c r="D35" s="27">
        <v>1025000</v>
      </c>
      <c r="E35" s="30">
        <v>1144413</v>
      </c>
      <c r="F35" s="29">
        <f t="shared" si="4"/>
        <v>111.65004878048781</v>
      </c>
      <c r="G35" s="29">
        <f t="shared" si="5"/>
        <v>111.65004878048781</v>
      </c>
    </row>
    <row r="36" spans="1:7" ht="12.75">
      <c r="A36" s="25">
        <v>18010700</v>
      </c>
      <c r="B36" s="31" t="s">
        <v>47</v>
      </c>
      <c r="C36" s="27">
        <v>43500</v>
      </c>
      <c r="D36" s="27">
        <v>43500</v>
      </c>
      <c r="E36" s="30">
        <v>46179</v>
      </c>
      <c r="F36" s="29">
        <f t="shared" si="4"/>
        <v>106.15862068965518</v>
      </c>
      <c r="G36" s="29">
        <f t="shared" si="5"/>
        <v>106.15862068965518</v>
      </c>
    </row>
    <row r="37" spans="1:7" ht="12.75">
      <c r="A37" s="25">
        <v>18010900</v>
      </c>
      <c r="B37" s="31" t="s">
        <v>48</v>
      </c>
      <c r="C37" s="27">
        <v>74500</v>
      </c>
      <c r="D37" s="27">
        <v>74500</v>
      </c>
      <c r="E37" s="30">
        <v>75216</v>
      </c>
      <c r="F37" s="29">
        <f t="shared" si="4"/>
        <v>100.96107382550335</v>
      </c>
      <c r="G37" s="29">
        <f t="shared" si="5"/>
        <v>100.96107382550335</v>
      </c>
    </row>
    <row r="38" spans="1:7" ht="12.75">
      <c r="A38" s="25">
        <v>18020000</v>
      </c>
      <c r="B38" s="26" t="s">
        <v>49</v>
      </c>
      <c r="C38" s="27">
        <f>C39+C41</f>
        <v>991700</v>
      </c>
      <c r="D38" s="27">
        <f>D39+D41</f>
        <v>991700</v>
      </c>
      <c r="E38" s="30">
        <f>E39+E41</f>
        <v>886130</v>
      </c>
      <c r="F38" s="29">
        <f t="shared" si="4"/>
        <v>89.35464354139356</v>
      </c>
      <c r="G38" s="29">
        <f t="shared" si="5"/>
        <v>89.35464354139356</v>
      </c>
    </row>
    <row r="39" spans="1:7" ht="12.75">
      <c r="A39" s="16">
        <v>18020100</v>
      </c>
      <c r="B39" s="31" t="s">
        <v>50</v>
      </c>
      <c r="C39" s="32">
        <v>664700</v>
      </c>
      <c r="D39" s="32">
        <v>664700</v>
      </c>
      <c r="E39" s="33">
        <v>694002</v>
      </c>
      <c r="F39" s="29">
        <f t="shared" si="4"/>
        <v>104.4083044982699</v>
      </c>
      <c r="G39" s="29">
        <f t="shared" si="5"/>
        <v>104.4083044982699</v>
      </c>
    </row>
    <row r="40" spans="1:7" ht="12.75">
      <c r="A40" s="16"/>
      <c r="B40" s="31" t="s">
        <v>51</v>
      </c>
      <c r="C40" s="32"/>
      <c r="D40" s="32"/>
      <c r="E40" s="33"/>
      <c r="F40" s="29"/>
      <c r="G40" s="29"/>
    </row>
    <row r="41" spans="1:7" ht="12.75">
      <c r="A41" s="16">
        <v>18020200</v>
      </c>
      <c r="B41" s="31" t="s">
        <v>52</v>
      </c>
      <c r="C41" s="32">
        <v>327000</v>
      </c>
      <c r="D41" s="32">
        <v>327000</v>
      </c>
      <c r="E41" s="33">
        <v>192128</v>
      </c>
      <c r="F41" s="29">
        <f>E41/C41*100</f>
        <v>58.75474006116208</v>
      </c>
      <c r="G41" s="29">
        <f>E41/D41*100</f>
        <v>58.75474006116208</v>
      </c>
    </row>
    <row r="42" spans="1:7" ht="12.75">
      <c r="A42" s="16"/>
      <c r="B42" s="31" t="s">
        <v>51</v>
      </c>
      <c r="C42" s="32"/>
      <c r="D42" s="32"/>
      <c r="E42" s="33"/>
      <c r="F42" s="29"/>
      <c r="G42" s="29"/>
    </row>
    <row r="43" spans="1:7" ht="12.75">
      <c r="A43" s="25">
        <v>18030000</v>
      </c>
      <c r="B43" s="26" t="s">
        <v>53</v>
      </c>
      <c r="C43" s="27">
        <f>C44+C45</f>
        <v>118400</v>
      </c>
      <c r="D43" s="27">
        <f>D44+D45</f>
        <v>118400</v>
      </c>
      <c r="E43" s="30">
        <f>E44+E45</f>
        <v>112646</v>
      </c>
      <c r="F43" s="29">
        <f aca="true" t="shared" si="6" ref="F43:F45">E43/C43*100</f>
        <v>95.14020270270271</v>
      </c>
      <c r="G43" s="29">
        <f aca="true" t="shared" si="7" ref="G43:G45">E43/D43*100</f>
        <v>95.14020270270271</v>
      </c>
    </row>
    <row r="44" spans="1:7" ht="12.75">
      <c r="A44" s="16">
        <v>18030100</v>
      </c>
      <c r="B44" s="31" t="s">
        <v>54</v>
      </c>
      <c r="C44" s="32">
        <v>88200</v>
      </c>
      <c r="D44" s="32">
        <v>88200</v>
      </c>
      <c r="E44" s="33">
        <v>60149</v>
      </c>
      <c r="F44" s="29">
        <f t="shared" si="6"/>
        <v>68.19614512471655</v>
      </c>
      <c r="G44" s="29">
        <f t="shared" si="7"/>
        <v>68.19614512471655</v>
      </c>
    </row>
    <row r="45" spans="1:7" ht="12.75">
      <c r="A45" s="16">
        <v>18030200</v>
      </c>
      <c r="B45" s="31" t="s">
        <v>55</v>
      </c>
      <c r="C45" s="32">
        <v>30200</v>
      </c>
      <c r="D45" s="32">
        <v>30200</v>
      </c>
      <c r="E45" s="33">
        <v>52497</v>
      </c>
      <c r="F45" s="29">
        <f t="shared" si="6"/>
        <v>173.83112582781456</v>
      </c>
      <c r="G45" s="29">
        <f t="shared" si="7"/>
        <v>173.83112582781456</v>
      </c>
    </row>
    <row r="46" spans="1:7" ht="12.75">
      <c r="A46" s="25">
        <v>18040000</v>
      </c>
      <c r="B46" s="26" t="s">
        <v>56</v>
      </c>
      <c r="C46" s="27">
        <v>0</v>
      </c>
      <c r="D46" s="27">
        <v>0</v>
      </c>
      <c r="E46" s="27">
        <v>-16506</v>
      </c>
      <c r="F46" s="29">
        <v>0</v>
      </c>
      <c r="G46" s="29">
        <v>0</v>
      </c>
    </row>
    <row r="47" spans="1:7" ht="12.75">
      <c r="A47" s="25"/>
      <c r="B47" s="26" t="s">
        <v>57</v>
      </c>
      <c r="C47" s="27"/>
      <c r="D47" s="27"/>
      <c r="E47" s="30"/>
      <c r="F47" s="29"/>
      <c r="G47" s="29"/>
    </row>
    <row r="48" spans="1:7" ht="12.75">
      <c r="A48" s="25">
        <v>20000000</v>
      </c>
      <c r="B48" s="26" t="s">
        <v>58</v>
      </c>
      <c r="C48" s="27">
        <f>C49+C51+C61+C67</f>
        <v>998100</v>
      </c>
      <c r="D48" s="27">
        <f>D49+D51+D61+D67</f>
        <v>998100</v>
      </c>
      <c r="E48" s="27">
        <f>E49+E51+E61+E67</f>
        <v>357241</v>
      </c>
      <c r="F48" s="29">
        <f aca="true" t="shared" si="8" ref="F48:F53">E48/C48*100</f>
        <v>35.792104999499045</v>
      </c>
      <c r="G48" s="29">
        <f aca="true" t="shared" si="9" ref="G48:G53">E48/D48*100</f>
        <v>35.792104999499045</v>
      </c>
    </row>
    <row r="49" spans="1:7" ht="12.75">
      <c r="A49" s="25">
        <v>21000000</v>
      </c>
      <c r="B49" s="26" t="s">
        <v>59</v>
      </c>
      <c r="C49" s="27">
        <f>C50</f>
        <v>11800</v>
      </c>
      <c r="D49" s="27">
        <f>D50</f>
        <v>11800</v>
      </c>
      <c r="E49" s="27">
        <f>E50</f>
        <v>1985</v>
      </c>
      <c r="F49" s="29">
        <f t="shared" si="8"/>
        <v>16.822033898305087</v>
      </c>
      <c r="G49" s="29">
        <f t="shared" si="9"/>
        <v>16.822033898305087</v>
      </c>
    </row>
    <row r="50" spans="1:7" ht="12.75">
      <c r="A50" s="16">
        <v>21081100</v>
      </c>
      <c r="B50" s="31" t="s">
        <v>60</v>
      </c>
      <c r="C50" s="32">
        <v>11800</v>
      </c>
      <c r="D50" s="32">
        <v>11800</v>
      </c>
      <c r="E50" s="35">
        <v>1985</v>
      </c>
      <c r="F50" s="29">
        <f t="shared" si="8"/>
        <v>16.822033898305087</v>
      </c>
      <c r="G50" s="29">
        <f t="shared" si="9"/>
        <v>16.822033898305087</v>
      </c>
    </row>
    <row r="51" spans="1:7" ht="12.75">
      <c r="A51" s="25">
        <v>22000000</v>
      </c>
      <c r="B51" s="26" t="s">
        <v>61</v>
      </c>
      <c r="C51" s="27">
        <f>C52</f>
        <v>954400</v>
      </c>
      <c r="D51" s="27">
        <f>D52</f>
        <v>954400</v>
      </c>
      <c r="E51" s="27">
        <f>E52</f>
        <v>337343</v>
      </c>
      <c r="F51" s="29">
        <f t="shared" si="8"/>
        <v>35.34608130762783</v>
      </c>
      <c r="G51" s="29">
        <f t="shared" si="9"/>
        <v>35.34608130762783</v>
      </c>
    </row>
    <row r="52" spans="1:7" ht="12.75">
      <c r="A52" s="25">
        <v>22010000</v>
      </c>
      <c r="B52" s="26" t="s">
        <v>62</v>
      </c>
      <c r="C52" s="27">
        <f>C53+C55+C57</f>
        <v>954400</v>
      </c>
      <c r="D52" s="27">
        <f>D53+D55+D57</f>
        <v>954400</v>
      </c>
      <c r="E52" s="27">
        <f>E53+E55+E57</f>
        <v>337343</v>
      </c>
      <c r="F52" s="29">
        <f t="shared" si="8"/>
        <v>35.34608130762783</v>
      </c>
      <c r="G52" s="29">
        <f t="shared" si="9"/>
        <v>35.34608130762783</v>
      </c>
    </row>
    <row r="53" spans="1:7" ht="12.75">
      <c r="A53" s="25">
        <v>22010300</v>
      </c>
      <c r="B53" s="26" t="s">
        <v>63</v>
      </c>
      <c r="C53" s="27">
        <v>276000</v>
      </c>
      <c r="D53" s="27">
        <v>276000</v>
      </c>
      <c r="E53" s="30">
        <v>43149</v>
      </c>
      <c r="F53" s="29">
        <f t="shared" si="8"/>
        <v>15.633695652173913</v>
      </c>
      <c r="G53" s="29">
        <f t="shared" si="9"/>
        <v>15.633695652173913</v>
      </c>
    </row>
    <row r="54" spans="1:7" ht="12.75">
      <c r="A54" s="25"/>
      <c r="B54" s="26" t="s">
        <v>64</v>
      </c>
      <c r="C54" s="27"/>
      <c r="D54" s="27"/>
      <c r="E54" s="30"/>
      <c r="F54" s="29"/>
      <c r="G54" s="29"/>
    </row>
    <row r="55" spans="1:7" ht="12.75">
      <c r="A55" s="25">
        <v>22012600</v>
      </c>
      <c r="B55" s="26" t="s">
        <v>65</v>
      </c>
      <c r="C55" s="27">
        <v>640400</v>
      </c>
      <c r="D55" s="27">
        <v>640400</v>
      </c>
      <c r="E55" s="30">
        <v>289250</v>
      </c>
      <c r="F55" s="29">
        <f>E55/C55*100</f>
        <v>45.167083073079326</v>
      </c>
      <c r="G55" s="29">
        <f>E55/D55*100</f>
        <v>45.167083073079326</v>
      </c>
    </row>
    <row r="56" spans="1:7" ht="12.75">
      <c r="A56" s="25"/>
      <c r="B56" s="26" t="s">
        <v>66</v>
      </c>
      <c r="C56" s="27"/>
      <c r="D56" s="27"/>
      <c r="E56" s="30"/>
      <c r="F56" s="29"/>
      <c r="G56" s="29"/>
    </row>
    <row r="57" spans="1:7" ht="12.75">
      <c r="A57" s="25">
        <v>22012900</v>
      </c>
      <c r="B57" s="26" t="s">
        <v>67</v>
      </c>
      <c r="C57" s="27">
        <v>38000</v>
      </c>
      <c r="D57" s="27">
        <v>38000</v>
      </c>
      <c r="E57" s="30">
        <v>4944</v>
      </c>
      <c r="F57" s="29">
        <f>E57/C57*100</f>
        <v>13.010526315789473</v>
      </c>
      <c r="G57" s="29">
        <f>E57/D57*100</f>
        <v>13.010526315789473</v>
      </c>
    </row>
    <row r="58" spans="1:7" ht="12.75">
      <c r="A58" s="25"/>
      <c r="B58" s="26" t="s">
        <v>68</v>
      </c>
      <c r="C58" s="27"/>
      <c r="D58" s="27"/>
      <c r="E58" s="30"/>
      <c r="F58" s="29"/>
      <c r="G58" s="29"/>
    </row>
    <row r="59" spans="1:7" ht="12.75">
      <c r="A59" s="25"/>
      <c r="B59" s="26" t="s">
        <v>69</v>
      </c>
      <c r="C59" s="27"/>
      <c r="D59" s="27"/>
      <c r="E59" s="30"/>
      <c r="F59" s="29"/>
      <c r="G59" s="29"/>
    </row>
    <row r="60" spans="1:7" ht="12.75">
      <c r="A60" s="25"/>
      <c r="B60" s="26" t="s">
        <v>70</v>
      </c>
      <c r="C60" s="27"/>
      <c r="D60" s="27"/>
      <c r="E60" s="30"/>
      <c r="F60" s="29"/>
      <c r="G60" s="29"/>
    </row>
    <row r="61" spans="1:7" ht="12.75">
      <c r="A61" s="25">
        <v>22090000</v>
      </c>
      <c r="B61" s="26" t="s">
        <v>71</v>
      </c>
      <c r="C61" s="27">
        <f>C62+C64+C65</f>
        <v>9800</v>
      </c>
      <c r="D61" s="27">
        <f>D62+D64+D65</f>
        <v>9800</v>
      </c>
      <c r="E61" s="27">
        <f>E62+E64+E65</f>
        <v>15180</v>
      </c>
      <c r="F61" s="29">
        <f aca="true" t="shared" si="10" ref="F61:F62">E61/C61*100</f>
        <v>154.89795918367346</v>
      </c>
      <c r="G61" s="29">
        <f aca="true" t="shared" si="11" ref="G61:G62">E61/D61*100</f>
        <v>154.89795918367346</v>
      </c>
    </row>
    <row r="62" spans="1:7" ht="12.75">
      <c r="A62" s="16">
        <v>22090100</v>
      </c>
      <c r="B62" s="31" t="s">
        <v>72</v>
      </c>
      <c r="C62" s="32">
        <v>9800</v>
      </c>
      <c r="D62" s="32">
        <v>9800</v>
      </c>
      <c r="E62" s="33">
        <v>2270</v>
      </c>
      <c r="F62" s="29">
        <f t="shared" si="10"/>
        <v>23.163265306122447</v>
      </c>
      <c r="G62" s="29">
        <f t="shared" si="11"/>
        <v>23.163265306122447</v>
      </c>
    </row>
    <row r="63" spans="1:7" ht="12.75">
      <c r="A63" s="16"/>
      <c r="B63" s="31" t="s">
        <v>73</v>
      </c>
      <c r="C63" s="32"/>
      <c r="D63" s="32"/>
      <c r="E63" s="33"/>
      <c r="F63" s="29"/>
      <c r="G63" s="29"/>
    </row>
    <row r="64" spans="1:7" ht="12.75">
      <c r="A64" s="16">
        <v>22090200</v>
      </c>
      <c r="B64" s="31" t="s">
        <v>74</v>
      </c>
      <c r="C64" s="32">
        <v>0</v>
      </c>
      <c r="D64" s="32">
        <v>0</v>
      </c>
      <c r="E64" s="33">
        <v>3204</v>
      </c>
      <c r="F64" s="29">
        <v>0</v>
      </c>
      <c r="G64" s="29">
        <v>0</v>
      </c>
    </row>
    <row r="65" spans="1:7" ht="12.75">
      <c r="A65" s="16">
        <v>22090400</v>
      </c>
      <c r="B65" s="31" t="s">
        <v>75</v>
      </c>
      <c r="C65" s="32">
        <v>0</v>
      </c>
      <c r="D65" s="32">
        <v>0</v>
      </c>
      <c r="E65" s="33">
        <v>9706</v>
      </c>
      <c r="F65" s="29">
        <v>0</v>
      </c>
      <c r="G65" s="29">
        <v>0</v>
      </c>
    </row>
    <row r="66" spans="1:7" ht="12.75">
      <c r="A66" s="16"/>
      <c r="B66" s="31" t="s">
        <v>76</v>
      </c>
      <c r="C66" s="32"/>
      <c r="D66" s="32"/>
      <c r="E66" s="33"/>
      <c r="F66" s="29"/>
      <c r="G66" s="29"/>
    </row>
    <row r="67" spans="1:7" ht="12.75">
      <c r="A67" s="25">
        <v>24000000</v>
      </c>
      <c r="B67" s="26" t="s">
        <v>77</v>
      </c>
      <c r="C67" s="27">
        <f aca="true" t="shared" si="12" ref="C67:C68">C68</f>
        <v>22100</v>
      </c>
      <c r="D67" s="27">
        <f aca="true" t="shared" si="13" ref="D67:D68">D68</f>
        <v>22100</v>
      </c>
      <c r="E67" s="30">
        <f aca="true" t="shared" si="14" ref="E67:E68">E68</f>
        <v>2733</v>
      </c>
      <c r="F67" s="29">
        <f aca="true" t="shared" si="15" ref="F67:F72">E67/C67*100</f>
        <v>12.366515837104073</v>
      </c>
      <c r="G67" s="29">
        <f aca="true" t="shared" si="16" ref="G67:G72">E67/D67*100</f>
        <v>12.366515837104073</v>
      </c>
    </row>
    <row r="68" spans="1:7" ht="12.75">
      <c r="A68" s="25">
        <v>24060000</v>
      </c>
      <c r="B68" s="26" t="s">
        <v>78</v>
      </c>
      <c r="C68" s="27">
        <f t="shared" si="12"/>
        <v>22100</v>
      </c>
      <c r="D68" s="27">
        <f t="shared" si="13"/>
        <v>22100</v>
      </c>
      <c r="E68" s="30">
        <f t="shared" si="14"/>
        <v>2733</v>
      </c>
      <c r="F68" s="29">
        <f t="shared" si="15"/>
        <v>12.366515837104073</v>
      </c>
      <c r="G68" s="29">
        <f t="shared" si="16"/>
        <v>12.366515837104073</v>
      </c>
    </row>
    <row r="69" spans="1:7" ht="12.75">
      <c r="A69" s="16">
        <v>24060300</v>
      </c>
      <c r="B69" s="31" t="s">
        <v>78</v>
      </c>
      <c r="C69" s="32">
        <v>22100</v>
      </c>
      <c r="D69" s="32">
        <v>22100</v>
      </c>
      <c r="E69" s="33">
        <v>2733</v>
      </c>
      <c r="F69" s="29">
        <f t="shared" si="15"/>
        <v>12.366515837104073</v>
      </c>
      <c r="G69" s="29">
        <f t="shared" si="16"/>
        <v>12.366515837104073</v>
      </c>
    </row>
    <row r="70" spans="1:7" ht="12.75">
      <c r="A70" s="25">
        <v>30000000</v>
      </c>
      <c r="B70" s="26" t="s">
        <v>79</v>
      </c>
      <c r="C70" s="27">
        <f aca="true" t="shared" si="17" ref="C70:C71">C71</f>
        <v>7400</v>
      </c>
      <c r="D70" s="27">
        <f aca="true" t="shared" si="18" ref="D70:D71">D71</f>
        <v>7400</v>
      </c>
      <c r="E70" s="30">
        <f aca="true" t="shared" si="19" ref="E70:E71">E71</f>
        <v>9200</v>
      </c>
      <c r="F70" s="29">
        <f t="shared" si="15"/>
        <v>124.32432432432432</v>
      </c>
      <c r="G70" s="29">
        <f t="shared" si="16"/>
        <v>124.32432432432432</v>
      </c>
    </row>
    <row r="71" spans="1:7" ht="12.75">
      <c r="A71" s="25">
        <v>31000000</v>
      </c>
      <c r="B71" s="26" t="s">
        <v>80</v>
      </c>
      <c r="C71" s="27">
        <f t="shared" si="17"/>
        <v>7400</v>
      </c>
      <c r="D71" s="27">
        <f t="shared" si="18"/>
        <v>7400</v>
      </c>
      <c r="E71" s="30">
        <f t="shared" si="19"/>
        <v>9200</v>
      </c>
      <c r="F71" s="29">
        <f t="shared" si="15"/>
        <v>124.32432432432432</v>
      </c>
      <c r="G71" s="29">
        <f t="shared" si="16"/>
        <v>124.32432432432432</v>
      </c>
    </row>
    <row r="72" spans="1:7" ht="12.75">
      <c r="A72" s="16">
        <v>31010200</v>
      </c>
      <c r="B72" s="31" t="s">
        <v>81</v>
      </c>
      <c r="C72" s="32">
        <v>7400</v>
      </c>
      <c r="D72" s="32">
        <v>7400</v>
      </c>
      <c r="E72" s="33">
        <v>9200</v>
      </c>
      <c r="F72" s="29">
        <f t="shared" si="15"/>
        <v>124.32432432432432</v>
      </c>
      <c r="G72" s="29">
        <f t="shared" si="16"/>
        <v>124.32432432432432</v>
      </c>
    </row>
    <row r="73" spans="1:7" ht="12.75">
      <c r="A73" s="16"/>
      <c r="B73" s="31" t="s">
        <v>82</v>
      </c>
      <c r="C73" s="32"/>
      <c r="D73" s="32"/>
      <c r="E73" s="30"/>
      <c r="F73" s="29"/>
      <c r="G73" s="29"/>
    </row>
    <row r="74" spans="1:7" ht="13.5">
      <c r="A74" s="16"/>
      <c r="B74" s="31" t="s">
        <v>83</v>
      </c>
      <c r="C74" s="32"/>
      <c r="D74" s="32"/>
      <c r="E74" s="30"/>
      <c r="F74" s="36"/>
      <c r="G74" s="29"/>
    </row>
    <row r="75" spans="1:7" ht="15.75">
      <c r="A75" s="37">
        <v>900101</v>
      </c>
      <c r="B75" s="38" t="s">
        <v>84</v>
      </c>
      <c r="C75" s="39">
        <f>C15+C48+C70</f>
        <v>5756251</v>
      </c>
      <c r="D75" s="39">
        <f>D15+D48+D70</f>
        <v>5756251</v>
      </c>
      <c r="E75" s="39">
        <f>E15+E48+E70</f>
        <v>5262706</v>
      </c>
      <c r="F75" s="40">
        <f>E75/C75*100</f>
        <v>91.4259298282858</v>
      </c>
      <c r="G75" s="40">
        <f>E75/D75*100</f>
        <v>91.4259298282858</v>
      </c>
    </row>
    <row r="76" spans="1:7" ht="15.75">
      <c r="A76" s="37"/>
      <c r="B76" s="38"/>
      <c r="C76" s="39"/>
      <c r="D76" s="39"/>
      <c r="E76" s="39"/>
      <c r="F76" s="40"/>
      <c r="G76" s="40"/>
    </row>
    <row r="77" spans="1:7" ht="12.75">
      <c r="A77" s="25">
        <v>40000000</v>
      </c>
      <c r="B77" s="41" t="s">
        <v>85</v>
      </c>
      <c r="C77" s="30">
        <f aca="true" t="shared" si="20" ref="C77:C78">C78</f>
        <v>70027289</v>
      </c>
      <c r="D77" s="30">
        <f aca="true" t="shared" si="21" ref="D77:D78">D78</f>
        <v>108030268</v>
      </c>
      <c r="E77" s="30">
        <f aca="true" t="shared" si="22" ref="E77:E78">E78</f>
        <v>106438038.395</v>
      </c>
      <c r="F77" s="42">
        <f aca="true" t="shared" si="23" ref="F77:F79">E77/C77*100</f>
        <v>151.9950863655453</v>
      </c>
      <c r="G77" s="28">
        <f aca="true" t="shared" si="24" ref="G77:G79">E77/D77*100</f>
        <v>98.52612639542836</v>
      </c>
    </row>
    <row r="78" spans="1:7" ht="12.75">
      <c r="A78" s="25">
        <v>41000000</v>
      </c>
      <c r="B78" s="43" t="s">
        <v>86</v>
      </c>
      <c r="C78" s="30">
        <f t="shared" si="20"/>
        <v>70027289</v>
      </c>
      <c r="D78" s="30">
        <f t="shared" si="21"/>
        <v>108030268</v>
      </c>
      <c r="E78" s="30">
        <f t="shared" si="22"/>
        <v>106438038.395</v>
      </c>
      <c r="F78" s="29">
        <f t="shared" si="23"/>
        <v>151.9950863655453</v>
      </c>
      <c r="G78" s="29">
        <f t="shared" si="24"/>
        <v>98.52612639542836</v>
      </c>
    </row>
    <row r="79" spans="1:7" ht="12.75">
      <c r="A79" s="25">
        <v>41030000</v>
      </c>
      <c r="B79" s="43" t="s">
        <v>87</v>
      </c>
      <c r="C79" s="30">
        <f>C81+C85+C89+C92+C100</f>
        <v>70027289</v>
      </c>
      <c r="D79" s="30">
        <f>D81+D85+D89+D92+D100</f>
        <v>108030268</v>
      </c>
      <c r="E79" s="30">
        <f>E81+E85+E89+E92+E100</f>
        <v>106438038.395</v>
      </c>
      <c r="F79" s="29">
        <f t="shared" si="23"/>
        <v>151.9950863655453</v>
      </c>
      <c r="G79" s="29">
        <f t="shared" si="24"/>
        <v>98.52612639542836</v>
      </c>
    </row>
    <row r="80" spans="1:7" ht="12.75">
      <c r="A80" s="16"/>
      <c r="B80" s="15" t="s">
        <v>88</v>
      </c>
      <c r="C80" s="44"/>
      <c r="D80" s="27"/>
      <c r="E80" s="27"/>
      <c r="F80" s="29"/>
      <c r="G80" s="29"/>
    </row>
    <row r="81" spans="1:7" ht="12.75">
      <c r="A81" s="16">
        <v>41030600</v>
      </c>
      <c r="B81" s="15" t="s">
        <v>89</v>
      </c>
      <c r="C81" s="45">
        <v>43729500</v>
      </c>
      <c r="D81" s="32">
        <v>33630856</v>
      </c>
      <c r="E81" s="46">
        <v>32093687</v>
      </c>
      <c r="F81" s="29">
        <f>E81/C81*100</f>
        <v>73.3913879646463</v>
      </c>
      <c r="G81" s="29">
        <f>E81/D81*100</f>
        <v>95.42928969753252</v>
      </c>
    </row>
    <row r="82" spans="1:7" ht="12.75">
      <c r="A82" s="16"/>
      <c r="B82" s="15" t="s">
        <v>90</v>
      </c>
      <c r="C82" s="44"/>
      <c r="D82" s="32"/>
      <c r="E82" s="46"/>
      <c r="F82" s="29"/>
      <c r="G82" s="29"/>
    </row>
    <row r="83" spans="1:7" ht="12.75">
      <c r="A83" s="16"/>
      <c r="B83" s="15" t="s">
        <v>91</v>
      </c>
      <c r="C83" s="44"/>
      <c r="D83" s="27"/>
      <c r="E83" s="27"/>
      <c r="F83" s="29"/>
      <c r="G83" s="29"/>
    </row>
    <row r="84" spans="1:7" ht="12.75">
      <c r="A84" s="16"/>
      <c r="B84" s="15" t="s">
        <v>92</v>
      </c>
      <c r="C84" s="44"/>
      <c r="D84" s="27"/>
      <c r="E84" s="27"/>
      <c r="F84" s="29"/>
      <c r="G84" s="29"/>
    </row>
    <row r="85" spans="1:7" ht="12.75">
      <c r="A85" s="16">
        <v>41030800</v>
      </c>
      <c r="B85" s="15" t="s">
        <v>93</v>
      </c>
      <c r="C85" s="44">
        <v>25526400</v>
      </c>
      <c r="D85" s="27">
        <v>73403900</v>
      </c>
      <c r="E85" s="27">
        <v>73403900</v>
      </c>
      <c r="F85" s="29">
        <f>E85/C85*100</f>
        <v>287.56072144916635</v>
      </c>
      <c r="G85" s="29">
        <f>E85/D85*100</f>
        <v>100</v>
      </c>
    </row>
    <row r="86" spans="1:7" ht="12.75">
      <c r="A86" s="16"/>
      <c r="B86" s="15" t="s">
        <v>94</v>
      </c>
      <c r="C86" s="44"/>
      <c r="D86" s="32"/>
      <c r="E86" s="32"/>
      <c r="F86" s="29"/>
      <c r="G86" s="29"/>
    </row>
    <row r="87" spans="1:7" ht="12.75">
      <c r="A87" s="16"/>
      <c r="B87" s="15" t="s">
        <v>95</v>
      </c>
      <c r="C87" s="44"/>
      <c r="D87" s="27"/>
      <c r="E87" s="27"/>
      <c r="F87" s="29"/>
      <c r="G87" s="29"/>
    </row>
    <row r="88" spans="1:7" ht="12.75">
      <c r="A88" s="16"/>
      <c r="B88" s="15" t="s">
        <v>96</v>
      </c>
      <c r="C88" s="44"/>
      <c r="D88" s="32"/>
      <c r="E88" s="46"/>
      <c r="F88" s="29"/>
      <c r="G88" s="29"/>
    </row>
    <row r="89" spans="1:7" ht="12.75">
      <c r="A89" s="16">
        <v>41031000</v>
      </c>
      <c r="B89" s="15" t="s">
        <v>97</v>
      </c>
      <c r="C89" s="44">
        <v>2840</v>
      </c>
      <c r="D89" s="46">
        <v>15070</v>
      </c>
      <c r="E89" s="46">
        <v>15070</v>
      </c>
      <c r="F89" s="29">
        <f>E89/C89*100</f>
        <v>530.6338028169014</v>
      </c>
      <c r="G89" s="29">
        <f>E89/D89*100</f>
        <v>100</v>
      </c>
    </row>
    <row r="90" spans="1:7" ht="12.75">
      <c r="A90" s="16"/>
      <c r="B90" s="15" t="s">
        <v>98</v>
      </c>
      <c r="C90" s="44"/>
      <c r="D90" s="46"/>
      <c r="E90" s="46"/>
      <c r="F90" s="29"/>
      <c r="G90" s="29"/>
    </row>
    <row r="91" spans="1:7" ht="12.75">
      <c r="A91" s="16"/>
      <c r="B91" s="15" t="s">
        <v>99</v>
      </c>
      <c r="C91" s="44"/>
      <c r="D91" s="46"/>
      <c r="E91" s="46"/>
      <c r="F91" s="29"/>
      <c r="G91" s="29"/>
    </row>
    <row r="92" spans="1:7" ht="12.75">
      <c r="A92" s="47">
        <v>41035000</v>
      </c>
      <c r="B92" s="48" t="s">
        <v>100</v>
      </c>
      <c r="C92" s="45">
        <f>C93+C96</f>
        <v>504948</v>
      </c>
      <c r="D92" s="45">
        <f>D93+D96</f>
        <v>695081</v>
      </c>
      <c r="E92" s="45">
        <f>E93+E96</f>
        <v>640021.395</v>
      </c>
      <c r="F92" s="49">
        <f aca="true" t="shared" si="25" ref="F92:F93">E92/C92*100</f>
        <v>126.74996138216213</v>
      </c>
      <c r="G92" s="49">
        <f aca="true" t="shared" si="26" ref="G92:G93">E92/D92*100</f>
        <v>92.07867788070743</v>
      </c>
    </row>
    <row r="93" spans="1:7" ht="12.75">
      <c r="A93" s="50">
        <v>41035000</v>
      </c>
      <c r="B93" s="51" t="s">
        <v>101</v>
      </c>
      <c r="C93" s="44">
        <v>22866</v>
      </c>
      <c r="D93" s="52">
        <v>22866</v>
      </c>
      <c r="E93" s="52">
        <v>0.395</v>
      </c>
      <c r="F93" s="49">
        <f t="shared" si="25"/>
        <v>0.0017274556109507565</v>
      </c>
      <c r="G93" s="49">
        <f t="shared" si="26"/>
        <v>0.0017274556109507565</v>
      </c>
    </row>
    <row r="94" spans="1:7" ht="12.75">
      <c r="A94" s="50"/>
      <c r="B94" s="51" t="s">
        <v>102</v>
      </c>
      <c r="C94" s="44"/>
      <c r="D94" s="52"/>
      <c r="E94" s="52"/>
      <c r="F94" s="49"/>
      <c r="G94" s="49"/>
    </row>
    <row r="95" spans="1:7" ht="12.75">
      <c r="A95" s="50"/>
      <c r="B95" s="51" t="s">
        <v>103</v>
      </c>
      <c r="C95" s="44"/>
      <c r="D95" s="52"/>
      <c r="E95" s="52"/>
      <c r="F95" s="49"/>
      <c r="G95" s="49"/>
    </row>
    <row r="96" spans="1:7" ht="12.75">
      <c r="A96" s="50">
        <v>41035000</v>
      </c>
      <c r="B96" s="51" t="s">
        <v>104</v>
      </c>
      <c r="C96" s="44">
        <v>482082</v>
      </c>
      <c r="D96" s="52">
        <v>672215</v>
      </c>
      <c r="E96" s="52">
        <v>640021</v>
      </c>
      <c r="F96" s="49">
        <v>0</v>
      </c>
      <c r="G96" s="49">
        <f>E96/D96*100</f>
        <v>95.21075846269423</v>
      </c>
    </row>
    <row r="97" spans="1:7" ht="12.75">
      <c r="A97" s="50"/>
      <c r="B97" s="51" t="s">
        <v>105</v>
      </c>
      <c r="C97" s="44"/>
      <c r="D97" s="52"/>
      <c r="E97" s="52"/>
      <c r="F97" s="49"/>
      <c r="G97" s="49"/>
    </row>
    <row r="98" spans="1:7" ht="12.75">
      <c r="A98" s="50"/>
      <c r="B98" s="51" t="s">
        <v>106</v>
      </c>
      <c r="C98" s="44"/>
      <c r="D98" s="52"/>
      <c r="E98" s="52"/>
      <c r="F98" s="49"/>
      <c r="G98" s="49"/>
    </row>
    <row r="99" spans="1:7" ht="12.75">
      <c r="A99" s="50"/>
      <c r="B99" s="53" t="s">
        <v>107</v>
      </c>
      <c r="C99" s="44"/>
      <c r="D99" s="52"/>
      <c r="E99" s="52"/>
      <c r="F99" s="49"/>
      <c r="G99" s="49"/>
    </row>
    <row r="100" spans="1:7" ht="12.75">
      <c r="A100" s="16">
        <v>41035800</v>
      </c>
      <c r="B100" s="31" t="s">
        <v>108</v>
      </c>
      <c r="C100" s="44">
        <v>263601</v>
      </c>
      <c r="D100" s="46">
        <v>285361</v>
      </c>
      <c r="E100" s="52">
        <v>285360</v>
      </c>
      <c r="F100" s="49">
        <f>E100/C100*100</f>
        <v>108.2545210374771</v>
      </c>
      <c r="G100" s="49">
        <f>E100/D100*100</f>
        <v>99.99964956668921</v>
      </c>
    </row>
    <row r="101" spans="1:7" ht="12.75">
      <c r="A101" s="16"/>
      <c r="B101" s="31" t="s">
        <v>109</v>
      </c>
      <c r="C101" s="44"/>
      <c r="D101" s="46"/>
      <c r="E101" s="52"/>
      <c r="F101" s="49"/>
      <c r="G101" s="49"/>
    </row>
    <row r="102" spans="1:7" ht="12.75">
      <c r="A102" s="16"/>
      <c r="B102" s="31" t="s">
        <v>110</v>
      </c>
      <c r="C102" s="44"/>
      <c r="D102" s="32"/>
      <c r="E102" s="54"/>
      <c r="F102" s="49"/>
      <c r="G102" s="49"/>
    </row>
    <row r="103" spans="1:7" ht="12.75">
      <c r="A103" s="16"/>
      <c r="B103" s="31" t="s">
        <v>111</v>
      </c>
      <c r="C103" s="44"/>
      <c r="D103" s="55"/>
      <c r="E103" s="46"/>
      <c r="F103" s="29"/>
      <c r="G103" s="29"/>
    </row>
    <row r="104" spans="1:7" ht="12.75">
      <c r="A104" s="16"/>
      <c r="B104" s="31" t="s">
        <v>112</v>
      </c>
      <c r="C104" s="44"/>
      <c r="D104" s="46"/>
      <c r="E104" s="46"/>
      <c r="F104" s="29"/>
      <c r="G104" s="29"/>
    </row>
    <row r="105" spans="1:7" ht="13.5">
      <c r="A105" s="16"/>
      <c r="B105" s="31"/>
      <c r="C105" s="44"/>
      <c r="D105" s="46"/>
      <c r="E105" s="46"/>
      <c r="F105" s="29"/>
      <c r="G105" s="29"/>
    </row>
    <row r="106" spans="1:7" ht="13.5">
      <c r="A106" s="56">
        <v>900102</v>
      </c>
      <c r="B106" s="57" t="s">
        <v>113</v>
      </c>
      <c r="C106" s="58">
        <f>C75+C77</f>
        <v>75783540</v>
      </c>
      <c r="D106" s="58">
        <f>D75+D77</f>
        <v>113786519</v>
      </c>
      <c r="E106" s="58">
        <f>E75+E77</f>
        <v>111700744.395</v>
      </c>
      <c r="F106" s="40">
        <f>E106/C106*100</f>
        <v>147.39446639072284</v>
      </c>
      <c r="G106" s="40">
        <f>E106/D106*100</f>
        <v>98.16694049230911</v>
      </c>
    </row>
    <row r="107" spans="1:7" ht="13.5">
      <c r="A107" s="37">
        <v>602100</v>
      </c>
      <c r="B107" s="59" t="s">
        <v>114</v>
      </c>
      <c r="C107" s="58"/>
      <c r="D107" s="46"/>
      <c r="E107" s="46">
        <v>4162973</v>
      </c>
      <c r="F107" s="29"/>
      <c r="G107" s="29"/>
    </row>
    <row r="108" spans="1:7" ht="13.5">
      <c r="A108" s="37">
        <v>603000</v>
      </c>
      <c r="B108" s="59" t="s">
        <v>115</v>
      </c>
      <c r="C108" s="58"/>
      <c r="D108" s="60"/>
      <c r="E108" s="61"/>
      <c r="F108" s="62"/>
      <c r="G108" s="62"/>
    </row>
    <row r="109" spans="1:7" ht="13.5">
      <c r="A109" s="63"/>
      <c r="B109" s="64" t="s">
        <v>116</v>
      </c>
      <c r="C109" s="58">
        <f>C106</f>
        <v>75783540</v>
      </c>
      <c r="D109" s="58">
        <f>D106</f>
        <v>113786519</v>
      </c>
      <c r="E109" s="58">
        <f>E106+E107+E108</f>
        <v>115863717.395</v>
      </c>
      <c r="F109" s="62">
        <f aca="true" t="shared" si="27" ref="F109:F112">E109/C109*100</f>
        <v>152.88770806299098</v>
      </c>
      <c r="G109" s="62">
        <f aca="true" t="shared" si="28" ref="G109:G112">E109/D109*100</f>
        <v>101.82552240217491</v>
      </c>
    </row>
    <row r="110" spans="1:7" ht="12.75">
      <c r="A110" s="25"/>
      <c r="B110" s="65" t="s">
        <v>117</v>
      </c>
      <c r="C110" s="66">
        <f>C111</f>
        <v>84481</v>
      </c>
      <c r="D110" s="66">
        <f>D111</f>
        <v>155891</v>
      </c>
      <c r="E110" s="66">
        <f>E111</f>
        <v>187814</v>
      </c>
      <c r="F110" s="67">
        <f t="shared" si="27"/>
        <v>222.3150767628224</v>
      </c>
      <c r="G110" s="68">
        <f t="shared" si="28"/>
        <v>120.47776972371722</v>
      </c>
    </row>
    <row r="111" spans="1:7" ht="12.75">
      <c r="A111" s="25">
        <v>25000000</v>
      </c>
      <c r="B111" s="26" t="s">
        <v>118</v>
      </c>
      <c r="C111" s="30">
        <f>C112+C119</f>
        <v>84481</v>
      </c>
      <c r="D111" s="30">
        <f>D112+D119</f>
        <v>155891</v>
      </c>
      <c r="E111" s="30">
        <f>E112+E119</f>
        <v>187814</v>
      </c>
      <c r="F111" s="68">
        <f t="shared" si="27"/>
        <v>222.3150767628224</v>
      </c>
      <c r="G111" s="68">
        <f t="shared" si="28"/>
        <v>120.47776972371722</v>
      </c>
    </row>
    <row r="112" spans="1:7" ht="12.75">
      <c r="A112" s="25">
        <v>25010000</v>
      </c>
      <c r="B112" s="26" t="s">
        <v>119</v>
      </c>
      <c r="C112" s="30">
        <f>C114+C116+C117</f>
        <v>84481</v>
      </c>
      <c r="D112" s="30">
        <f>D114+D116+D117</f>
        <v>84481</v>
      </c>
      <c r="E112" s="30">
        <f>E114+E116+E117</f>
        <v>92338</v>
      </c>
      <c r="F112" s="68">
        <f t="shared" si="27"/>
        <v>109.30031604739527</v>
      </c>
      <c r="G112" s="68">
        <f t="shared" si="28"/>
        <v>109.30031604739527</v>
      </c>
    </row>
    <row r="113" spans="1:7" ht="12.75">
      <c r="A113" s="25"/>
      <c r="B113" s="26" t="s">
        <v>120</v>
      </c>
      <c r="C113" s="30"/>
      <c r="D113" s="30"/>
      <c r="E113" s="30"/>
      <c r="F113" s="68"/>
      <c r="G113" s="68"/>
    </row>
    <row r="114" spans="1:7" ht="12.75">
      <c r="A114" s="16">
        <v>25010100</v>
      </c>
      <c r="B114" s="31" t="s">
        <v>121</v>
      </c>
      <c r="C114" s="35">
        <v>57740</v>
      </c>
      <c r="D114" s="52">
        <v>57740</v>
      </c>
      <c r="E114" s="35">
        <v>92338</v>
      </c>
      <c r="F114" s="29">
        <f>E114/C114*100</f>
        <v>159.92033252511257</v>
      </c>
      <c r="G114" s="29">
        <f>E114/D114*100</f>
        <v>159.92033252511257</v>
      </c>
    </row>
    <row r="115" spans="1:7" ht="12.75">
      <c r="A115" s="16"/>
      <c r="B115" s="31" t="s">
        <v>122</v>
      </c>
      <c r="C115" s="35"/>
      <c r="D115" s="69"/>
      <c r="E115" s="70"/>
      <c r="F115" s="29"/>
      <c r="G115" s="29"/>
    </row>
    <row r="116" spans="1:7" ht="12.75">
      <c r="A116" s="16">
        <v>25010300</v>
      </c>
      <c r="B116" s="31" t="s">
        <v>123</v>
      </c>
      <c r="C116" s="35">
        <v>26741</v>
      </c>
      <c r="D116" s="54">
        <v>26741</v>
      </c>
      <c r="E116" s="71">
        <v>0</v>
      </c>
      <c r="F116" s="68">
        <f>E116/C116*100</f>
        <v>0</v>
      </c>
      <c r="G116" s="68">
        <f>E116/D116*100</f>
        <v>0</v>
      </c>
    </row>
    <row r="117" spans="1:7" ht="12.75">
      <c r="A117" s="16">
        <v>25010400</v>
      </c>
      <c r="B117" s="31" t="s">
        <v>124</v>
      </c>
      <c r="C117" s="35">
        <v>0</v>
      </c>
      <c r="D117" s="52">
        <v>0</v>
      </c>
      <c r="E117" s="35">
        <v>0</v>
      </c>
      <c r="F117" s="29">
        <v>0</v>
      </c>
      <c r="G117" s="29">
        <v>0</v>
      </c>
    </row>
    <row r="118" spans="1:7" ht="12.75">
      <c r="A118" s="16"/>
      <c r="B118" s="31" t="s">
        <v>125</v>
      </c>
      <c r="C118" s="35"/>
      <c r="D118" s="35"/>
      <c r="E118" s="35"/>
      <c r="F118" s="29"/>
      <c r="G118" s="29"/>
    </row>
    <row r="119" spans="1:7" ht="12.75">
      <c r="A119" s="25">
        <v>25020000</v>
      </c>
      <c r="B119" s="26" t="s">
        <v>126</v>
      </c>
      <c r="C119" s="71">
        <f>C120+C121</f>
        <v>0</v>
      </c>
      <c r="D119" s="71">
        <f>D120+D121</f>
        <v>71410</v>
      </c>
      <c r="E119" s="71">
        <f>E120+E121</f>
        <v>95476</v>
      </c>
      <c r="F119" s="29">
        <v>0</v>
      </c>
      <c r="G119" s="29">
        <f aca="true" t="shared" si="29" ref="G119:G120">E119/D119*100</f>
        <v>133.70116230219858</v>
      </c>
    </row>
    <row r="120" spans="1:7" ht="12.75">
      <c r="A120" s="16">
        <v>25020100</v>
      </c>
      <c r="B120" s="31" t="s">
        <v>127</v>
      </c>
      <c r="C120" s="35">
        <v>0</v>
      </c>
      <c r="D120" s="52">
        <v>71410</v>
      </c>
      <c r="E120" s="35">
        <v>71410</v>
      </c>
      <c r="F120" s="29">
        <v>0</v>
      </c>
      <c r="G120" s="29">
        <f t="shared" si="29"/>
        <v>100</v>
      </c>
    </row>
    <row r="121" spans="1:7" ht="12.75">
      <c r="A121" s="16">
        <v>25020200</v>
      </c>
      <c r="B121" s="31" t="s">
        <v>128</v>
      </c>
      <c r="C121" s="35">
        <v>0</v>
      </c>
      <c r="D121" s="52">
        <v>0</v>
      </c>
      <c r="E121" s="35">
        <v>24066</v>
      </c>
      <c r="F121" s="29">
        <v>0</v>
      </c>
      <c r="G121" s="29">
        <v>0</v>
      </c>
    </row>
    <row r="122" spans="1:7" ht="14.25">
      <c r="A122" s="16"/>
      <c r="B122" s="31" t="s">
        <v>129</v>
      </c>
      <c r="C122" s="70"/>
      <c r="D122" s="69"/>
      <c r="E122" s="70"/>
      <c r="F122" s="72"/>
      <c r="G122" s="73"/>
    </row>
    <row r="123" spans="1:7" ht="14.25">
      <c r="A123" s="16"/>
      <c r="B123" s="31" t="s">
        <v>130</v>
      </c>
      <c r="C123" s="74"/>
      <c r="D123" s="74"/>
      <c r="E123" s="74"/>
      <c r="F123" s="72"/>
      <c r="G123" s="73"/>
    </row>
    <row r="124" spans="1:7" ht="14.25">
      <c r="A124" s="16"/>
      <c r="B124" s="31" t="s">
        <v>131</v>
      </c>
      <c r="C124" s="74"/>
      <c r="D124" s="74"/>
      <c r="E124" s="74"/>
      <c r="F124" s="72"/>
      <c r="G124" s="73"/>
    </row>
    <row r="125" spans="1:7" ht="14.25">
      <c r="A125" s="16"/>
      <c r="B125" s="31" t="s">
        <v>132</v>
      </c>
      <c r="C125" s="74"/>
      <c r="D125" s="74"/>
      <c r="E125" s="74"/>
      <c r="F125" s="72"/>
      <c r="G125" s="73"/>
    </row>
    <row r="126" spans="1:7" ht="13.5">
      <c r="A126" s="75"/>
      <c r="B126" s="76"/>
      <c r="C126" s="74"/>
      <c r="D126" s="55"/>
      <c r="E126" s="74"/>
      <c r="F126" s="77"/>
      <c r="G126" s="73"/>
    </row>
    <row r="127" spans="1:7" ht="13.5">
      <c r="A127" s="37">
        <v>602100</v>
      </c>
      <c r="B127" s="78" t="s">
        <v>114</v>
      </c>
      <c r="C127" s="79"/>
      <c r="D127" s="80"/>
      <c r="E127" s="61">
        <v>2373604</v>
      </c>
      <c r="F127" s="81"/>
      <c r="G127" s="81"/>
    </row>
    <row r="128" spans="1:7" ht="13.5">
      <c r="A128" s="37">
        <v>602300</v>
      </c>
      <c r="B128" s="82" t="s">
        <v>133</v>
      </c>
      <c r="C128" s="79"/>
      <c r="D128" s="83"/>
      <c r="E128" s="84">
        <v>-2175820</v>
      </c>
      <c r="F128" s="81"/>
      <c r="G128" s="81"/>
    </row>
    <row r="129" spans="1:7" ht="13.5">
      <c r="A129" s="43"/>
      <c r="B129" s="26" t="s">
        <v>134</v>
      </c>
      <c r="C129" s="58">
        <f>C110</f>
        <v>84481</v>
      </c>
      <c r="D129" s="58">
        <f>D110</f>
        <v>155891</v>
      </c>
      <c r="E129" s="58">
        <f>E110+E127+E128</f>
        <v>385598</v>
      </c>
      <c r="F129" s="62">
        <f aca="true" t="shared" si="30" ref="F129:F130">E129/C129*100</f>
        <v>456.431623678697</v>
      </c>
      <c r="G129" s="62">
        <f aca="true" t="shared" si="31" ref="G129:G130">E129/D129*100</f>
        <v>247.35103373510978</v>
      </c>
    </row>
    <row r="130" spans="1:7" ht="13.5">
      <c r="A130" s="37">
        <v>900103</v>
      </c>
      <c r="B130" s="78" t="s">
        <v>135</v>
      </c>
      <c r="C130" s="58">
        <f>C109+C129</f>
        <v>75868021</v>
      </c>
      <c r="D130" s="58">
        <f>D109+D129</f>
        <v>113942410</v>
      </c>
      <c r="E130" s="58">
        <f>E109+E129</f>
        <v>116249315.395</v>
      </c>
      <c r="F130" s="36">
        <f t="shared" si="30"/>
        <v>153.22571204934948</v>
      </c>
      <c r="G130" s="36">
        <f t="shared" si="31"/>
        <v>102.02462401400847</v>
      </c>
    </row>
    <row r="131" spans="3:7" ht="12.75">
      <c r="C131" s="85"/>
      <c r="D131" s="85"/>
      <c r="E131" s="85"/>
      <c r="F131" s="4"/>
      <c r="G131" s="4"/>
    </row>
    <row r="132" spans="3:7" ht="12.75">
      <c r="C132" s="85"/>
      <c r="D132" s="85"/>
      <c r="E132" s="85"/>
      <c r="F132" s="4"/>
      <c r="G132" s="4"/>
    </row>
    <row r="133" spans="6:7" ht="12.75">
      <c r="F133" s="4"/>
      <c r="G133" s="4"/>
    </row>
    <row r="134" spans="2:7" ht="14.25">
      <c r="B134" s="86"/>
      <c r="C134" s="4"/>
      <c r="D134" s="4"/>
      <c r="F134" s="4"/>
      <c r="G134" s="4"/>
    </row>
    <row r="135" spans="2:7" ht="18">
      <c r="B135" s="87" t="s">
        <v>136</v>
      </c>
      <c r="E135" s="88"/>
      <c r="F135" s="89" t="s">
        <v>137</v>
      </c>
      <c r="G135" s="4"/>
    </row>
  </sheetData>
  <sheetProtection selectLockedCells="1" selectUnlockedCells="1"/>
  <mergeCells count="1">
    <mergeCell ref="F10:G10"/>
  </mergeCells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2017-04-27T12:55:10Z</cp:lastPrinted>
  <dcterms:created xsi:type="dcterms:W3CDTF">2002-09-24T12:38:18Z</dcterms:created>
  <dcterms:modified xsi:type="dcterms:W3CDTF">2017-06-12T13:31:41Z</dcterms:modified>
  <cp:category/>
  <cp:version/>
  <cp:contentType/>
  <cp:contentStatus/>
  <cp:revision>1</cp:revision>
</cp:coreProperties>
</file>