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иконком 9 місяців 2017 " sheetId="1" r:id="rId1"/>
  </sheets>
  <definedNames>
    <definedName name="_xlnm.Print_Area" localSheetId="0">'виконком 9 місяців 2017 '!$A$1:$I$145</definedName>
  </definedNames>
  <calcPr fullCalcOnLoad="1"/>
</workbook>
</file>

<file path=xl/sharedStrings.xml><?xml version="1.0" encoding="utf-8"?>
<sst xmlns="http://schemas.openxmlformats.org/spreadsheetml/2006/main" count="157" uniqueCount="151">
  <si>
    <t xml:space="preserve">             Додаток  1</t>
  </si>
  <si>
    <t xml:space="preserve">                              до рішення виконкому районної у місті ради</t>
  </si>
  <si>
    <t>Від 23.11.2017  № 295</t>
  </si>
  <si>
    <t xml:space="preserve">                       Звіт про виконання доходної частини бюджету по Шевченківському району за 9 місяців 2017 року</t>
  </si>
  <si>
    <t xml:space="preserve">                                                                                    ( у розрізі дохідних джерел )</t>
  </si>
  <si>
    <t>грн.</t>
  </si>
  <si>
    <t>Код</t>
  </si>
  <si>
    <t>План по бюджету</t>
  </si>
  <si>
    <t xml:space="preserve">Уточнений план </t>
  </si>
  <si>
    <t>Уточнений план</t>
  </si>
  <si>
    <t>Виконано</t>
  </si>
  <si>
    <t xml:space="preserve">                                                % виконання </t>
  </si>
  <si>
    <t>бюджетної</t>
  </si>
  <si>
    <t>Найменування показника</t>
  </si>
  <si>
    <t xml:space="preserve">району на </t>
  </si>
  <si>
    <t xml:space="preserve">по бюджету району </t>
  </si>
  <si>
    <t>на звітний період</t>
  </si>
  <si>
    <t xml:space="preserve"> за </t>
  </si>
  <si>
    <t>до плану</t>
  </si>
  <si>
    <t>до уточненого плану</t>
  </si>
  <si>
    <t>класифкації</t>
  </si>
  <si>
    <t xml:space="preserve"> 2017 рік</t>
  </si>
  <si>
    <t>на 2017 рік</t>
  </si>
  <si>
    <t>2017 року</t>
  </si>
  <si>
    <t>звітний</t>
  </si>
  <si>
    <t xml:space="preserve"> по бюджету району</t>
  </si>
  <si>
    <t>по бюджету району</t>
  </si>
  <si>
    <t xml:space="preserve">  по бюджету району</t>
  </si>
  <si>
    <t>період</t>
  </si>
  <si>
    <t xml:space="preserve"> на 2017 рік</t>
  </si>
  <si>
    <t xml:space="preserve">                       Податкові надходження</t>
  </si>
  <si>
    <t>Податки на доходи, податки на прибуток, податки на збільшення</t>
  </si>
  <si>
    <t>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</si>
  <si>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</si>
  <si>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</si>
  <si>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</si>
  <si>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</si>
  <si>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</si>
  <si>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</si>
  <si>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</si>
  <si>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</si>
  <si>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</si>
  <si>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</si>
  <si>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азартні ігри</t>
  </si>
  <si>
    <t>Податок на доходи фізичних осіб від оподаткування пенсійних виплат або щомісячного</t>
  </si>
  <si>
    <t xml:space="preserve">довічного грошового утримання, що сплачується (перераховується) згідно з Податковим </t>
  </si>
  <si>
    <t>кодексом України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</si>
  <si>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</si>
  <si>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</si>
  <si>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</si>
  <si>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</si>
  <si>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</si>
  <si>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</si>
  <si>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</si>
  <si>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</si>
  <si>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</si>
  <si>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</si>
  <si>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</si>
  <si>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</si>
  <si>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</si>
  <si>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</si>
  <si>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</si>
  <si>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</si>
  <si>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</si>
  <si>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</si>
  <si>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</si>
  <si>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</si>
  <si>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</si>
  <si>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</si>
  <si>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</si>
  <si>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</si>
  <si>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</si>
  <si>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</si>
  <si>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 та фізичних</t>
  </si>
  <si>
    <t>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</si>
  <si>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</t>
  </si>
  <si>
    <t>обтяжень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</si>
  <si>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</si>
  <si>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</si>
  <si>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</si>
  <si>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послуг, пов"язаних з такою державною реєстрацією</t>
  </si>
  <si>
    <t>Державне мито</t>
  </si>
  <si>
    <t xml:space="preserve">Державне мито, що сплачується за місцем розгляду та оформлення документів, у </t>
  </si>
  <si>
    <t>тому  числі за оформлення документів на спадщину і дарування</t>
  </si>
  <si>
    <t>Державне мито, не віднесене до інших категорій</t>
  </si>
  <si>
    <t>Державне мито, пов"язане з видачею та оформленням закордонних паспортів</t>
  </si>
  <si>
    <t xml:space="preserve"> (посвідок) та паспортів громадян України</t>
  </si>
  <si>
    <t>Інші неподаткові надходження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</si>
  <si>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</si>
  <si>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</si>
  <si>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</si>
  <si>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</si>
  <si>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</si>
  <si>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</si>
  <si>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Разом доходів</t>
  </si>
  <si>
    <t xml:space="preserve">Офіційні трансферти </t>
  </si>
  <si>
    <t>Від органів державного управління</t>
  </si>
  <si>
    <t>Субвенції ,  всього</t>
  </si>
  <si>
    <t xml:space="preserve"> з них :</t>
  </si>
  <si>
    <t>Субвенція з державного бюджету місцевим бюджетам на виплату допомоги сім"ям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</si>
  <si>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</si>
  <si>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</si>
  <si>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</si>
  <si>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</si>
  <si>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</si>
  <si>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</si>
  <si>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</si>
  <si>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</si>
  <si>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</si>
  <si>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</si>
  <si>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>Інші субвенції, всього</t>
  </si>
  <si>
    <t>Інші субвенції (субвенція з міського бюджету на виконання заходів Програми зайнятості</t>
  </si>
  <si>
    <t>населення по м.Дніпропетровську на 2013-2017роки (організація проведення оплачува-</t>
  </si>
  <si>
    <t>них громадських робіт)</t>
  </si>
  <si>
    <t>Інші субвенції (субвенція з міського бюджету на виконання Програми підтримки учасників</t>
  </si>
  <si>
    <t>антитерористичної операції та членів їх сімей м.Дніпропетровська "Родина героя" на</t>
  </si>
  <si>
    <t>2017-2021 роки (на надання адресної допомоги на оплату житлово-комунальних послуг</t>
  </si>
  <si>
    <t>учасникам АТО та членам їх сімей, що проживають та зареєстровані у м.Дніпропетровську)</t>
  </si>
  <si>
    <t xml:space="preserve">Інші субвенції (субвенція з міського бюджету на фінансування обласного конкурсу </t>
  </si>
  <si>
    <t>мініпроектів з енергоефективності та енергозбереження серед локальних громад)</t>
  </si>
  <si>
    <t>Субвенція з державного бюджету місцевим бюджетам на виплату державної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</si>
  <si>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</si>
  <si>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</si>
  <si>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</si>
  <si>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</si>
  <si>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 xml:space="preserve">   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</si>
  <si>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</si>
  <si>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</si>
  <si>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 xml:space="preserve">   ЗАГАЛЬНИЙ   ФОНД   ВСЬОГО</t>
  </si>
  <si>
    <t xml:space="preserve">Спеціальний фонд </t>
  </si>
  <si>
    <t>Власні надходження бюджетних установ</t>
  </si>
  <si>
    <t>Надходження від плати за послуги, що надаються бюджетними установами згідно</t>
  </si>
  <si>
    <t>із законодавством</t>
  </si>
  <si>
    <t xml:space="preserve">Плата за послуги, що надаються бюджетними установами згідно з їх основною </t>
  </si>
  <si>
    <t>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</si>
  <si>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</si>
  <si>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</si>
  <si>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>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</si>
  <si>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</si>
  <si>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</si>
  <si>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</si>
  <si>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</si>
  <si>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</si>
  <si>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</si>
  <si>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</si>
  <si>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>Інші розрахунки</t>
  </si>
  <si>
    <t>СПЕЦІАЛЬНИЙ ФОНД ВСЬОГО</t>
  </si>
  <si>
    <t>ВСЬОГО   ДОХОДІВ</t>
  </si>
  <si>
    <t xml:space="preserve">Заступник голови районної у місті ради з питань діяльності 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</si>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</sst>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#,##0"/>
    <numFmt numFmtId="168" formatCode="#,##0.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20" applyFont="1">
      <alignment/>
      <protection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20">
      <alignment/>
      <protection/>
    </xf>
    <xf numFmtId="164" fontId="2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7" fontId="2" fillId="0" borderId="4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4" fontId="0" fillId="0" borderId="5" xfId="0" applyFont="1" applyBorder="1" applyAlignment="1">
      <alignment/>
    </xf>
    <xf numFmtId="167" fontId="0" fillId="0" borderId="4" xfId="0" applyNumberFormat="1" applyFon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7" fontId="0" fillId="0" borderId="5" xfId="0" applyNumberFormat="1" applyFont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4" fontId="2" fillId="0" borderId="4" xfId="20" applyFont="1" applyBorder="1" applyAlignment="1">
      <alignment horizontal="center"/>
      <protection/>
    </xf>
    <xf numFmtId="164" fontId="2" fillId="0" borderId="4" xfId="20" applyFont="1" applyBorder="1">
      <alignment/>
      <protection/>
    </xf>
    <xf numFmtId="165" fontId="0" fillId="0" borderId="4" xfId="0" applyNumberFormat="1" applyFill="1" applyBorder="1" applyAlignment="1">
      <alignment horizontal="center"/>
    </xf>
    <xf numFmtId="164" fontId="0" fillId="0" borderId="4" xfId="20" applyFont="1" applyFill="1" applyBorder="1" applyAlignment="1">
      <alignment horizontal="center"/>
      <protection/>
    </xf>
    <xf numFmtId="164" fontId="0" fillId="0" borderId="4" xfId="20" applyFont="1" applyBorder="1">
      <alignment/>
      <protection/>
    </xf>
    <xf numFmtId="167" fontId="0" fillId="0" borderId="4" xfId="0" applyNumberFormat="1" applyFill="1" applyBorder="1" applyAlignment="1">
      <alignment horizontal="center"/>
    </xf>
    <xf numFmtId="164" fontId="0" fillId="0" borderId="5" xfId="20" applyFont="1" applyBorder="1">
      <alignment/>
      <protection/>
    </xf>
    <xf numFmtId="167" fontId="2" fillId="0" borderId="4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7" fontId="2" fillId="0" borderId="8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7" fontId="0" fillId="0" borderId="3" xfId="0" applyNumberFormat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9" xfId="0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7" fontId="0" fillId="0" borderId="4" xfId="0" applyNumberFormat="1" applyFill="1" applyBorder="1" applyAlignment="1">
      <alignment/>
    </xf>
    <xf numFmtId="167" fontId="2" fillId="0" borderId="5" xfId="0" applyNumberFormat="1" applyFont="1" applyFill="1" applyBorder="1" applyAlignment="1">
      <alignment horizontal="center"/>
    </xf>
    <xf numFmtId="167" fontId="0" fillId="0" borderId="5" xfId="0" applyNumberFormat="1" applyFill="1" applyBorder="1" applyAlignment="1">
      <alignment/>
    </xf>
    <xf numFmtId="165" fontId="3" fillId="0" borderId="4" xfId="0" applyNumberFormat="1" applyFont="1" applyBorder="1" applyAlignment="1">
      <alignment horizontal="center"/>
    </xf>
    <xf numFmtId="164" fontId="0" fillId="0" borderId="4" xfId="0" applyBorder="1" applyAlignment="1">
      <alignment/>
    </xf>
    <xf numFmtId="167" fontId="0" fillId="0" borderId="5" xfId="0" applyNumberFormat="1" applyBorder="1" applyAlignment="1">
      <alignment/>
    </xf>
    <xf numFmtId="164" fontId="0" fillId="0" borderId="6" xfId="0" applyBorder="1" applyAlignment="1">
      <alignment/>
    </xf>
    <xf numFmtId="164" fontId="2" fillId="0" borderId="8" xfId="0" applyFont="1" applyFill="1" applyBorder="1" applyAlignment="1">
      <alignment/>
    </xf>
    <xf numFmtId="167" fontId="2" fillId="0" borderId="8" xfId="0" applyNumberFormat="1" applyFont="1" applyBorder="1" applyAlignment="1">
      <alignment/>
    </xf>
    <xf numFmtId="167" fontId="0" fillId="0" borderId="3" xfId="0" applyNumberFormat="1" applyBorder="1" applyAlignment="1">
      <alignment/>
    </xf>
    <xf numFmtId="167" fontId="0" fillId="2" borderId="3" xfId="0" applyNumberFormat="1" applyFill="1" applyBorder="1" applyAlignment="1">
      <alignment horizontal="center"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/>
    </xf>
    <xf numFmtId="167" fontId="0" fillId="0" borderId="8" xfId="0" applyNumberFormat="1" applyBorder="1" applyAlignment="1">
      <alignment/>
    </xf>
    <xf numFmtId="167" fontId="0" fillId="0" borderId="8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атки № 1 (до проекту бюдж., на виконком,на сесію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75" zoomScaleNormal="75" workbookViewId="0" topLeftCell="A1">
      <selection activeCell="G3" sqref="G3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375" style="0" customWidth="1"/>
    <col min="6" max="6" width="17.875" style="0" customWidth="1"/>
    <col min="7" max="7" width="19.75390625" style="0" customWidth="1"/>
    <col min="8" max="8" width="21.25390625" style="0" customWidth="1"/>
    <col min="9" max="9" width="20.625" style="0" customWidth="1"/>
  </cols>
  <sheetData>
    <row r="1" spans="1:10" ht="14.25">
      <c r="A1" s="1"/>
      <c r="B1" s="1"/>
      <c r="C1" s="1"/>
      <c r="D1" s="1"/>
      <c r="E1" s="1"/>
      <c r="F1" s="2"/>
      <c r="G1" s="2" t="s">
        <v>0</v>
      </c>
      <c r="H1" s="2"/>
      <c r="I1" s="2"/>
      <c r="J1" s="1"/>
    </row>
    <row r="2" spans="1:10" ht="14.25">
      <c r="A2" s="1"/>
      <c r="B2" s="1"/>
      <c r="C2" s="1"/>
      <c r="D2" s="1"/>
      <c r="E2" s="1"/>
      <c r="F2" s="2" t="s">
        <v>1</v>
      </c>
      <c r="G2" s="2"/>
      <c r="H2" s="2"/>
      <c r="I2" s="2"/>
      <c r="J2" s="1"/>
    </row>
    <row r="3" spans="1:10" ht="14.25">
      <c r="A3" s="1"/>
      <c r="B3" s="1"/>
      <c r="C3" s="1"/>
      <c r="D3" s="1"/>
      <c r="E3" s="1"/>
      <c r="F3" s="2"/>
      <c r="G3" s="2" t="s">
        <v>2</v>
      </c>
      <c r="H3" s="2"/>
      <c r="I3" s="2"/>
      <c r="J3" s="1"/>
    </row>
    <row r="4" spans="1:10" ht="18">
      <c r="A4" s="3"/>
      <c r="B4" s="1"/>
      <c r="C4" s="1"/>
      <c r="D4" s="1"/>
      <c r="E4" s="1"/>
      <c r="F4" s="2"/>
      <c r="G4" s="2"/>
      <c r="H4" s="2"/>
      <c r="I4" s="2"/>
      <c r="J4" s="1"/>
    </row>
    <row r="5" spans="1:9" ht="12.75">
      <c r="A5" s="4"/>
      <c r="B5" s="5"/>
      <c r="C5" s="5"/>
      <c r="D5" s="5"/>
      <c r="E5" s="5"/>
      <c r="F5" s="6"/>
      <c r="G5" s="6"/>
      <c r="H5" s="6"/>
      <c r="I5" s="6"/>
    </row>
    <row r="6" spans="1:8" ht="12.75">
      <c r="A6" s="7"/>
      <c r="B6" s="1" t="s">
        <v>3</v>
      </c>
      <c r="C6" s="1"/>
      <c r="D6" s="1"/>
      <c r="E6" s="1"/>
      <c r="F6" s="4"/>
      <c r="G6" s="4"/>
      <c r="H6" s="4"/>
    </row>
    <row r="7" spans="1:8" ht="12.75">
      <c r="A7" s="1"/>
      <c r="B7" s="1" t="s">
        <v>4</v>
      </c>
      <c r="C7" s="1"/>
      <c r="D7" s="1"/>
      <c r="E7" s="1"/>
      <c r="F7" s="4"/>
      <c r="G7" s="4"/>
      <c r="H7" s="4"/>
    </row>
    <row r="8" spans="1:8" ht="12.75">
      <c r="A8" s="5"/>
      <c r="B8" s="5"/>
      <c r="C8" s="8"/>
      <c r="D8" s="8"/>
      <c r="E8" s="8"/>
      <c r="F8" s="5"/>
      <c r="G8" s="5"/>
      <c r="H8" s="5"/>
    </row>
    <row r="9" spans="1:9" ht="13.5">
      <c r="A9" s="9"/>
      <c r="B9" s="10"/>
      <c r="C9" s="11"/>
      <c r="D9" s="11"/>
      <c r="E9" s="11"/>
      <c r="F9" s="10"/>
      <c r="G9" s="10"/>
      <c r="H9" s="10"/>
      <c r="I9" s="12" t="s">
        <v>5</v>
      </c>
    </row>
    <row r="10" spans="1:9" ht="13.5">
      <c r="A10" s="13" t="s">
        <v>6</v>
      </c>
      <c r="B10" s="14"/>
      <c r="C10" s="13" t="s">
        <v>7</v>
      </c>
      <c r="D10" s="13" t="s">
        <v>8</v>
      </c>
      <c r="E10" s="13" t="s">
        <v>9</v>
      </c>
      <c r="F10" s="13" t="s">
        <v>10</v>
      </c>
      <c r="G10" s="15" t="s">
        <v>11</v>
      </c>
      <c r="H10" s="15"/>
      <c r="I10" s="15"/>
    </row>
    <row r="11" spans="1:9" ht="12.75">
      <c r="A11" s="16" t="s">
        <v>12</v>
      </c>
      <c r="B11" s="10" t="s">
        <v>13</v>
      </c>
      <c r="C11" s="17" t="s">
        <v>14</v>
      </c>
      <c r="D11" s="17" t="s">
        <v>15</v>
      </c>
      <c r="E11" s="17" t="s">
        <v>16</v>
      </c>
      <c r="F11" s="17" t="s">
        <v>17</v>
      </c>
      <c r="G11" s="18" t="s">
        <v>18</v>
      </c>
      <c r="H11" s="19" t="s">
        <v>19</v>
      </c>
      <c r="I11" s="17" t="s">
        <v>19</v>
      </c>
    </row>
    <row r="12" spans="1:9" ht="12.75">
      <c r="A12" s="16" t="s">
        <v>20</v>
      </c>
      <c r="B12" s="10"/>
      <c r="C12" s="17" t="s">
        <v>21</v>
      </c>
      <c r="D12" s="17" t="s">
        <v>22</v>
      </c>
      <c r="E12" s="17" t="s">
        <v>23</v>
      </c>
      <c r="F12" s="17" t="s">
        <v>24</v>
      </c>
      <c r="G12" s="18" t="s">
        <v>25</v>
      </c>
      <c r="H12" s="19" t="s">
        <v>26</v>
      </c>
      <c r="I12" s="20" t="s">
        <v>27</v>
      </c>
    </row>
    <row r="13" spans="1:9" ht="13.5">
      <c r="A13" s="16"/>
      <c r="B13" s="10"/>
      <c r="C13" s="21"/>
      <c r="D13" s="17"/>
      <c r="E13" s="17"/>
      <c r="F13" s="21" t="s">
        <v>28</v>
      </c>
      <c r="G13" s="18" t="s">
        <v>29</v>
      </c>
      <c r="H13" s="19" t="s">
        <v>22</v>
      </c>
      <c r="I13" s="17" t="s">
        <v>16</v>
      </c>
    </row>
    <row r="14" spans="1:9" ht="13.5">
      <c r="A14" s="22">
        <v>1</v>
      </c>
      <c r="B14" s="23">
        <v>2</v>
      </c>
      <c r="C14" s="24">
        <v>3</v>
      </c>
      <c r="D14" s="24"/>
      <c r="E14" s="24">
        <v>4</v>
      </c>
      <c r="F14" s="24">
        <v>5</v>
      </c>
      <c r="G14" s="25">
        <v>6</v>
      </c>
      <c r="H14" s="25"/>
      <c r="I14" s="26">
        <v>7</v>
      </c>
    </row>
    <row r="15" spans="1:9" ht="12.75">
      <c r="A15" s="27">
        <v>10000000</v>
      </c>
      <c r="B15" s="28" t="s">
        <v>30</v>
      </c>
      <c r="C15" s="29">
        <f>C16+C38</f>
        <v>22430974</v>
      </c>
      <c r="D15" s="29">
        <f>D16+D38</f>
        <v>25608074</v>
      </c>
      <c r="E15" s="29">
        <f>E16+E38</f>
        <v>17373096</v>
      </c>
      <c r="F15" s="29">
        <f>F16+F38+F32+F35</f>
        <v>17372644</v>
      </c>
      <c r="G15" s="30">
        <f aca="true" t="shared" si="0" ref="G15:G16">F15/C15*100</f>
        <v>77.44935195413271</v>
      </c>
      <c r="H15" s="30">
        <f aca="true" t="shared" si="1" ref="H15:H16">F15/D15*100</f>
        <v>67.84049436908063</v>
      </c>
      <c r="I15" s="30">
        <f aca="true" t="shared" si="2" ref="I15:I16">F15/E15*100</f>
        <v>99.99739827604705</v>
      </c>
    </row>
    <row r="16" spans="1:9" ht="12.75">
      <c r="A16" s="27">
        <v>11000000</v>
      </c>
      <c r="B16" s="28" t="s">
        <v>31</v>
      </c>
      <c r="C16" s="29">
        <f>C18</f>
        <v>9004974</v>
      </c>
      <c r="D16" s="29">
        <f>D18</f>
        <v>12082074</v>
      </c>
      <c r="E16" s="29">
        <f>E18</f>
        <v>7775096</v>
      </c>
      <c r="F16" s="29">
        <f>F18</f>
        <v>7778928</v>
      </c>
      <c r="G16" s="31">
        <f t="shared" si="0"/>
        <v>86.3847913386535</v>
      </c>
      <c r="H16" s="31">
        <f t="shared" si="1"/>
        <v>64.38404532202004</v>
      </c>
      <c r="I16" s="31">
        <f t="shared" si="2"/>
        <v>100.04928556509141</v>
      </c>
    </row>
    <row r="17" spans="1:9" ht="12.75">
      <c r="A17" s="27"/>
      <c r="B17" s="28" t="s">
        <v>32</v>
      </c>
      <c r="C17" s="29"/>
      <c r="D17" s="29"/>
      <c r="E17" s="29"/>
      <c r="F17" s="32"/>
      <c r="G17" s="31"/>
      <c r="H17" s="31"/>
      <c r="I17" s="31"/>
    </row>
    <row r="18" spans="1:9" ht="12.75">
      <c r="A18" s="17">
        <v>11010000</v>
      </c>
      <c r="B18" s="33" t="s">
        <v>33</v>
      </c>
      <c r="C18" s="34">
        <f>C19+C21+C24+C26+C29</f>
        <v>9004974</v>
      </c>
      <c r="D18" s="34">
        <f>D19+D21+D24+D26+D29</f>
        <v>12082074</v>
      </c>
      <c r="E18" s="34">
        <f>E19+E21+E24+E26+E29</f>
        <v>7775096</v>
      </c>
      <c r="F18" s="34">
        <f>F19+F21+F24+F26+F29</f>
        <v>7778928</v>
      </c>
      <c r="G18" s="31">
        <f aca="true" t="shared" si="3" ref="G18:G19">F18/C18*100</f>
        <v>86.3847913386535</v>
      </c>
      <c r="H18" s="31">
        <f aca="true" t="shared" si="4" ref="H18:H19">F18/D18*100</f>
        <v>64.38404532202004</v>
      </c>
      <c r="I18" s="31">
        <f aca="true" t="shared" si="5" ref="I18:I19">F18/E18*100</f>
        <v>100.04928556509141</v>
      </c>
    </row>
    <row r="19" spans="1:9" ht="12.75">
      <c r="A19" s="17">
        <v>11010100</v>
      </c>
      <c r="B19" s="33" t="s">
        <v>34</v>
      </c>
      <c r="C19" s="34">
        <v>6879692</v>
      </c>
      <c r="D19" s="34">
        <v>9581812</v>
      </c>
      <c r="E19" s="34">
        <v>6095240</v>
      </c>
      <c r="F19" s="34">
        <v>6070515</v>
      </c>
      <c r="G19" s="31">
        <f t="shared" si="3"/>
        <v>88.23817984874904</v>
      </c>
      <c r="H19" s="31">
        <f t="shared" si="4"/>
        <v>63.354561746776085</v>
      </c>
      <c r="I19" s="31">
        <f t="shared" si="5"/>
        <v>99.59435559551387</v>
      </c>
    </row>
    <row r="20" spans="1:9" ht="12.75">
      <c r="A20" s="17"/>
      <c r="B20" s="33" t="s">
        <v>35</v>
      </c>
      <c r="C20" s="34"/>
      <c r="D20" s="34"/>
      <c r="E20" s="34"/>
      <c r="F20" s="34"/>
      <c r="G20" s="31"/>
      <c r="H20" s="31"/>
      <c r="I20" s="31"/>
    </row>
    <row r="21" spans="1:9" ht="12.75">
      <c r="A21" s="17">
        <v>11010200</v>
      </c>
      <c r="B21" s="33" t="s">
        <v>36</v>
      </c>
      <c r="C21" s="34">
        <v>1227600</v>
      </c>
      <c r="D21" s="34">
        <v>1729900</v>
      </c>
      <c r="E21" s="34">
        <v>1138300</v>
      </c>
      <c r="F21" s="34">
        <v>1206494</v>
      </c>
      <c r="G21" s="31">
        <f>F21/C21*100</f>
        <v>98.28071032909742</v>
      </c>
      <c r="H21" s="31">
        <f>F21/D21*100</f>
        <v>69.74356899242731</v>
      </c>
      <c r="I21" s="31">
        <f>F21/E21*100</f>
        <v>105.99086356847931</v>
      </c>
    </row>
    <row r="22" spans="1:9" ht="12.75">
      <c r="A22" s="17"/>
      <c r="B22" s="33" t="s">
        <v>37</v>
      </c>
      <c r="C22" s="34"/>
      <c r="D22" s="34"/>
      <c r="E22" s="34"/>
      <c r="F22" s="34"/>
      <c r="G22" s="31"/>
      <c r="H22" s="31"/>
      <c r="I22" s="31"/>
    </row>
    <row r="23" spans="1:9" ht="12.75">
      <c r="A23" s="17"/>
      <c r="B23" s="33" t="s">
        <v>38</v>
      </c>
      <c r="C23" s="34"/>
      <c r="D23" s="34"/>
      <c r="E23" s="34"/>
      <c r="F23" s="34"/>
      <c r="G23" s="31"/>
      <c r="H23" s="31"/>
      <c r="I23" s="31"/>
    </row>
    <row r="24" spans="1:9" ht="12.75">
      <c r="A24" s="17">
        <v>11010400</v>
      </c>
      <c r="B24" s="33" t="s">
        <v>39</v>
      </c>
      <c r="C24" s="34">
        <v>610359</v>
      </c>
      <c r="D24" s="34">
        <v>432039</v>
      </c>
      <c r="E24" s="34">
        <v>309039</v>
      </c>
      <c r="F24" s="34">
        <v>278604</v>
      </c>
      <c r="G24" s="31">
        <f>F24/C24*100</f>
        <v>45.64592313703903</v>
      </c>
      <c r="H24" s="31">
        <f>F24/D24*100</f>
        <v>64.48584502787944</v>
      </c>
      <c r="I24" s="31">
        <f>F24/E24*100</f>
        <v>90.15172842262626</v>
      </c>
    </row>
    <row r="25" spans="1:9" ht="12.75">
      <c r="A25" s="17"/>
      <c r="B25" s="33" t="s">
        <v>40</v>
      </c>
      <c r="C25" s="34"/>
      <c r="D25" s="34"/>
      <c r="E25" s="34"/>
      <c r="F25" s="34"/>
      <c r="G25" s="31"/>
      <c r="H25" s="31"/>
      <c r="I25" s="31"/>
    </row>
    <row r="26" spans="1:9" ht="12.75">
      <c r="A26" s="17">
        <v>11010500</v>
      </c>
      <c r="B26" s="33" t="s">
        <v>41</v>
      </c>
      <c r="C26" s="34">
        <v>265980</v>
      </c>
      <c r="D26" s="34">
        <v>316980</v>
      </c>
      <c r="E26" s="34">
        <v>213220</v>
      </c>
      <c r="F26" s="34">
        <v>196020</v>
      </c>
      <c r="G26" s="31">
        <f>F26/C26*100</f>
        <v>73.69727047146401</v>
      </c>
      <c r="H26" s="31">
        <f>F26/D26*100</f>
        <v>61.839863713798984</v>
      </c>
      <c r="I26" s="31">
        <f>F26/E26*100</f>
        <v>91.93321452021387</v>
      </c>
    </row>
    <row r="27" spans="1:9" ht="12.75">
      <c r="A27" s="17"/>
      <c r="B27" s="33" t="s">
        <v>42</v>
      </c>
      <c r="C27" s="34"/>
      <c r="D27" s="34"/>
      <c r="E27" s="34"/>
      <c r="F27" s="35"/>
      <c r="G27" s="31"/>
      <c r="H27" s="31"/>
      <c r="I27" s="31"/>
    </row>
    <row r="28" spans="1:9" ht="12.75">
      <c r="A28" s="17"/>
      <c r="B28" s="33" t="s">
        <v>43</v>
      </c>
      <c r="C28" s="34"/>
      <c r="D28" s="34"/>
      <c r="E28" s="34"/>
      <c r="F28" s="35"/>
      <c r="G28" s="31"/>
      <c r="H28" s="31"/>
      <c r="I28" s="31"/>
    </row>
    <row r="29" spans="1:9" ht="12.75">
      <c r="A29" s="36">
        <v>11010900</v>
      </c>
      <c r="B29" s="33" t="s">
        <v>44</v>
      </c>
      <c r="C29" s="34">
        <v>21343</v>
      </c>
      <c r="D29" s="34">
        <v>21343</v>
      </c>
      <c r="E29" s="34">
        <v>19297</v>
      </c>
      <c r="F29" s="35">
        <v>27295</v>
      </c>
      <c r="G29" s="31">
        <f>F29/C29*100</f>
        <v>127.88736353839667</v>
      </c>
      <c r="H29" s="31">
        <f>F29/D29*100</f>
        <v>127.88736353839667</v>
      </c>
      <c r="I29" s="31">
        <f>F29/E29*100</f>
        <v>141.44685702440793</v>
      </c>
    </row>
    <row r="30" spans="1:9" ht="12.75">
      <c r="A30" s="36"/>
      <c r="B30" s="33" t="s">
        <v>45</v>
      </c>
      <c r="C30" s="34"/>
      <c r="D30" s="34"/>
      <c r="E30" s="34"/>
      <c r="F30" s="35"/>
      <c r="G30" s="31"/>
      <c r="H30" s="31"/>
      <c r="I30" s="31"/>
    </row>
    <row r="31" spans="1:9" ht="12.75">
      <c r="A31" s="36"/>
      <c r="B31" s="33" t="s">
        <v>46</v>
      </c>
      <c r="C31" s="34"/>
      <c r="D31" s="34"/>
      <c r="E31" s="34"/>
      <c r="F31" s="35"/>
      <c r="G31" s="31"/>
      <c r="H31" s="31"/>
      <c r="I31" s="31"/>
    </row>
    <row r="32" spans="1:9" ht="12.75">
      <c r="A32" s="36">
        <v>13000000</v>
      </c>
      <c r="B32" s="33" t="s">
        <v>47</v>
      </c>
      <c r="C32" s="34">
        <f aca="true" t="shared" si="6" ref="C32:C33">C33</f>
        <v>0</v>
      </c>
      <c r="D32" s="34">
        <f aca="true" t="shared" si="7" ref="D32:D33">D33</f>
        <v>0</v>
      </c>
      <c r="E32" s="34">
        <f aca="true" t="shared" si="8" ref="E32:E33">E33</f>
        <v>0</v>
      </c>
      <c r="F32" s="34">
        <f aca="true" t="shared" si="9" ref="F32:F33">F33</f>
        <v>-73</v>
      </c>
      <c r="G32" s="37">
        <f aca="true" t="shared" si="10" ref="G32:G33">G33</f>
        <v>0</v>
      </c>
      <c r="H32" s="37">
        <f aca="true" t="shared" si="11" ref="H32:H33">H33</f>
        <v>0</v>
      </c>
      <c r="I32" s="37">
        <f aca="true" t="shared" si="12" ref="I32:I33">I33</f>
        <v>0</v>
      </c>
    </row>
    <row r="33" spans="1:9" ht="12.75">
      <c r="A33" s="36">
        <v>13020000</v>
      </c>
      <c r="B33" s="33" t="s">
        <v>48</v>
      </c>
      <c r="C33" s="34">
        <f t="shared" si="6"/>
        <v>0</v>
      </c>
      <c r="D33" s="34">
        <f t="shared" si="7"/>
        <v>0</v>
      </c>
      <c r="E33" s="34">
        <f t="shared" si="8"/>
        <v>0</v>
      </c>
      <c r="F33" s="34">
        <f t="shared" si="9"/>
        <v>-73</v>
      </c>
      <c r="G33" s="37">
        <f t="shared" si="10"/>
        <v>0</v>
      </c>
      <c r="H33" s="37">
        <f t="shared" si="11"/>
        <v>0</v>
      </c>
      <c r="I33" s="37">
        <f t="shared" si="12"/>
        <v>0</v>
      </c>
    </row>
    <row r="34" spans="1:9" ht="12.75">
      <c r="A34" s="17">
        <v>13020200</v>
      </c>
      <c r="B34" s="33" t="s">
        <v>49</v>
      </c>
      <c r="C34" s="34">
        <v>0</v>
      </c>
      <c r="D34" s="34">
        <v>0</v>
      </c>
      <c r="E34" s="34">
        <v>0</v>
      </c>
      <c r="F34" s="34">
        <v>-73</v>
      </c>
      <c r="G34" s="37">
        <v>0</v>
      </c>
      <c r="H34" s="37">
        <v>0</v>
      </c>
      <c r="I34" s="37">
        <v>0</v>
      </c>
    </row>
    <row r="35" spans="1:9" ht="12.75">
      <c r="A35" s="27">
        <v>16000000</v>
      </c>
      <c r="B35" s="28" t="s">
        <v>50</v>
      </c>
      <c r="C35" s="34">
        <f aca="true" t="shared" si="13" ref="C35:C36">C36</f>
        <v>0</v>
      </c>
      <c r="D35" s="34">
        <f aca="true" t="shared" si="14" ref="D35:D36">D36</f>
        <v>0</v>
      </c>
      <c r="E35" s="34">
        <f aca="true" t="shared" si="15" ref="E35:E36">E36</f>
        <v>0</v>
      </c>
      <c r="F35" s="34">
        <f aca="true" t="shared" si="16" ref="F35:F36">F36</f>
        <v>-2545</v>
      </c>
      <c r="G35" s="37">
        <f aca="true" t="shared" si="17" ref="G35:G36">G36</f>
        <v>0</v>
      </c>
      <c r="H35" s="37">
        <f aca="true" t="shared" si="18" ref="H35:H36">H36</f>
        <v>0</v>
      </c>
      <c r="I35" s="37">
        <f aca="true" t="shared" si="19" ref="I35:I36">I36</f>
        <v>0</v>
      </c>
    </row>
    <row r="36" spans="1:9" ht="12.75">
      <c r="A36" s="27">
        <v>16010000</v>
      </c>
      <c r="B36" s="28" t="s">
        <v>51</v>
      </c>
      <c r="C36" s="34">
        <f t="shared" si="13"/>
        <v>0</v>
      </c>
      <c r="D36" s="34">
        <f t="shared" si="14"/>
        <v>0</v>
      </c>
      <c r="E36" s="34">
        <f t="shared" si="15"/>
        <v>0</v>
      </c>
      <c r="F36" s="34">
        <f t="shared" si="16"/>
        <v>-2545</v>
      </c>
      <c r="G36" s="37">
        <f t="shared" si="17"/>
        <v>0</v>
      </c>
      <c r="H36" s="37">
        <f t="shared" si="18"/>
        <v>0</v>
      </c>
      <c r="I36" s="37">
        <f t="shared" si="19"/>
        <v>0</v>
      </c>
    </row>
    <row r="37" spans="1:9" ht="12.75">
      <c r="A37" s="38">
        <v>16010200</v>
      </c>
      <c r="B37" s="33" t="s">
        <v>52</v>
      </c>
      <c r="C37" s="34">
        <v>0</v>
      </c>
      <c r="D37" s="34">
        <v>0</v>
      </c>
      <c r="E37" s="34">
        <v>0</v>
      </c>
      <c r="F37" s="34">
        <v>-2545</v>
      </c>
      <c r="G37" s="37">
        <v>0</v>
      </c>
      <c r="H37" s="37">
        <v>0</v>
      </c>
      <c r="I37" s="37">
        <v>0</v>
      </c>
    </row>
    <row r="38" spans="1:9" ht="12.75">
      <c r="A38" s="27">
        <v>18000000</v>
      </c>
      <c r="B38" s="28" t="s">
        <v>53</v>
      </c>
      <c r="C38" s="29">
        <f>C39+C44+C49+C52</f>
        <v>13426000</v>
      </c>
      <c r="D38" s="29">
        <f>D39+D44+D49+D52</f>
        <v>13526000</v>
      </c>
      <c r="E38" s="29">
        <f>E39+E44+E49+E52</f>
        <v>9598000</v>
      </c>
      <c r="F38" s="29">
        <f>F39+F44+F49+F52</f>
        <v>9596334</v>
      </c>
      <c r="G38" s="31">
        <f aca="true" t="shared" si="20" ref="G38:G45">F38/C38*100</f>
        <v>71.47574854759422</v>
      </c>
      <c r="H38" s="31">
        <f aca="true" t="shared" si="21" ref="H38:H45">F38/D38*100</f>
        <v>70.9473162797575</v>
      </c>
      <c r="I38" s="31">
        <f aca="true" t="shared" si="22" ref="I38:I45">F38/E38*100</f>
        <v>99.98264221712857</v>
      </c>
    </row>
    <row r="39" spans="1:9" ht="12.75">
      <c r="A39" s="27">
        <v>18010000</v>
      </c>
      <c r="B39" s="28" t="s">
        <v>54</v>
      </c>
      <c r="C39" s="29">
        <f>C40+C41+C42+C43</f>
        <v>8190000</v>
      </c>
      <c r="D39" s="29">
        <f>D40+D41+D42+D43</f>
        <v>8290000</v>
      </c>
      <c r="E39" s="29">
        <f>E40+E41+E42+E43</f>
        <v>6306000</v>
      </c>
      <c r="F39" s="29">
        <f>F40+F41+F42+F43</f>
        <v>6417135</v>
      </c>
      <c r="G39" s="31">
        <f t="shared" si="20"/>
        <v>78.3532967032967</v>
      </c>
      <c r="H39" s="31">
        <f t="shared" si="21"/>
        <v>77.40814234016888</v>
      </c>
      <c r="I39" s="31">
        <f t="shared" si="22"/>
        <v>101.76236917221692</v>
      </c>
    </row>
    <row r="40" spans="1:9" ht="12.75">
      <c r="A40" s="27">
        <v>18010500</v>
      </c>
      <c r="B40" s="33" t="s">
        <v>55</v>
      </c>
      <c r="C40" s="29">
        <v>2795000</v>
      </c>
      <c r="D40" s="29">
        <v>2795000</v>
      </c>
      <c r="E40" s="29">
        <v>2110000</v>
      </c>
      <c r="F40" s="32">
        <v>2053266</v>
      </c>
      <c r="G40" s="31">
        <f t="shared" si="20"/>
        <v>73.46211091234348</v>
      </c>
      <c r="H40" s="31">
        <f t="shared" si="21"/>
        <v>73.46211091234348</v>
      </c>
      <c r="I40" s="31">
        <f t="shared" si="22"/>
        <v>97.31118483412322</v>
      </c>
    </row>
    <row r="41" spans="1:9" ht="12.75">
      <c r="A41" s="27">
        <v>18010600</v>
      </c>
      <c r="B41" s="33" t="s">
        <v>56</v>
      </c>
      <c r="C41" s="29">
        <v>4381000</v>
      </c>
      <c r="D41" s="29">
        <v>4481000</v>
      </c>
      <c r="E41" s="29">
        <v>3403500</v>
      </c>
      <c r="F41" s="32">
        <v>3451294</v>
      </c>
      <c r="G41" s="31">
        <f t="shared" si="20"/>
        <v>78.77868066651449</v>
      </c>
      <c r="H41" s="31">
        <f t="shared" si="21"/>
        <v>77.02062039723276</v>
      </c>
      <c r="I41" s="31">
        <f t="shared" si="22"/>
        <v>101.40426032025856</v>
      </c>
    </row>
    <row r="42" spans="1:9" ht="12.75">
      <c r="A42" s="27">
        <v>18010700</v>
      </c>
      <c r="B42" s="33" t="s">
        <v>57</v>
      </c>
      <c r="C42" s="29">
        <v>440500</v>
      </c>
      <c r="D42" s="29">
        <v>440500</v>
      </c>
      <c r="E42" s="29">
        <v>335000</v>
      </c>
      <c r="F42" s="32">
        <v>341471</v>
      </c>
      <c r="G42" s="31">
        <f t="shared" si="20"/>
        <v>77.51895573212259</v>
      </c>
      <c r="H42" s="31">
        <f t="shared" si="21"/>
        <v>77.51895573212259</v>
      </c>
      <c r="I42" s="31">
        <f t="shared" si="22"/>
        <v>101.93164179104477</v>
      </c>
    </row>
    <row r="43" spans="1:9" ht="12.75">
      <c r="A43" s="27">
        <v>18010900</v>
      </c>
      <c r="B43" s="33" t="s">
        <v>58</v>
      </c>
      <c r="C43" s="29">
        <v>573500</v>
      </c>
      <c r="D43" s="29">
        <v>573500</v>
      </c>
      <c r="E43" s="29">
        <v>457500</v>
      </c>
      <c r="F43" s="32">
        <v>571104</v>
      </c>
      <c r="G43" s="31">
        <f t="shared" si="20"/>
        <v>99.58221447253706</v>
      </c>
      <c r="H43" s="31">
        <f t="shared" si="21"/>
        <v>99.58221447253706</v>
      </c>
      <c r="I43" s="31">
        <f t="shared" si="22"/>
        <v>124.83147540983606</v>
      </c>
    </row>
    <row r="44" spans="1:9" ht="12.75">
      <c r="A44" s="27">
        <v>18020000</v>
      </c>
      <c r="B44" s="28" t="s">
        <v>59</v>
      </c>
      <c r="C44" s="29">
        <f>C45+C47</f>
        <v>4691000</v>
      </c>
      <c r="D44" s="29">
        <f>D45+D47</f>
        <v>4691000</v>
      </c>
      <c r="E44" s="29">
        <f>E45+E47</f>
        <v>2893700</v>
      </c>
      <c r="F44" s="32">
        <f>F45+F47</f>
        <v>2857945</v>
      </c>
      <c r="G44" s="31">
        <f t="shared" si="20"/>
        <v>60.92400341078661</v>
      </c>
      <c r="H44" s="31">
        <f t="shared" si="21"/>
        <v>60.92400341078661</v>
      </c>
      <c r="I44" s="31">
        <f t="shared" si="22"/>
        <v>98.76438469779175</v>
      </c>
    </row>
    <row r="45" spans="1:9" ht="12.75">
      <c r="A45" s="17">
        <v>18020100</v>
      </c>
      <c r="B45" s="33" t="s">
        <v>60</v>
      </c>
      <c r="C45" s="34">
        <v>3168500</v>
      </c>
      <c r="D45" s="34">
        <v>3168500</v>
      </c>
      <c r="E45" s="34">
        <v>2203500</v>
      </c>
      <c r="F45" s="35">
        <v>2309743</v>
      </c>
      <c r="G45" s="31">
        <f t="shared" si="20"/>
        <v>72.89704907685024</v>
      </c>
      <c r="H45" s="31">
        <f t="shared" si="21"/>
        <v>72.89704907685024</v>
      </c>
      <c r="I45" s="31">
        <f t="shared" si="22"/>
        <v>104.82155661447696</v>
      </c>
    </row>
    <row r="46" spans="1:9" ht="12.75">
      <c r="A46" s="17"/>
      <c r="B46" s="33" t="s">
        <v>61</v>
      </c>
      <c r="C46" s="34"/>
      <c r="D46" s="34"/>
      <c r="E46" s="34"/>
      <c r="F46" s="35"/>
      <c r="G46" s="31"/>
      <c r="H46" s="31"/>
      <c r="I46" s="31"/>
    </row>
    <row r="47" spans="1:9" ht="12.75">
      <c r="A47" s="17">
        <v>18020200</v>
      </c>
      <c r="B47" s="33" t="s">
        <v>62</v>
      </c>
      <c r="C47" s="34">
        <v>1522500</v>
      </c>
      <c r="D47" s="34">
        <v>1522500</v>
      </c>
      <c r="E47" s="34">
        <v>690200</v>
      </c>
      <c r="F47" s="35">
        <v>548202</v>
      </c>
      <c r="G47" s="31">
        <f>F47/C47*100</f>
        <v>36.006699507389165</v>
      </c>
      <c r="H47" s="31">
        <f>F47/D47*100</f>
        <v>36.006699507389165</v>
      </c>
      <c r="I47" s="31">
        <f>F47/E47*100</f>
        <v>79.42654303100551</v>
      </c>
    </row>
    <row r="48" spans="1:9" ht="12.75">
      <c r="A48" s="17"/>
      <c r="B48" s="33" t="s">
        <v>61</v>
      </c>
      <c r="C48" s="34"/>
      <c r="D48" s="34"/>
      <c r="E48" s="34"/>
      <c r="F48" s="35"/>
      <c r="G48" s="31"/>
      <c r="H48" s="31"/>
      <c r="I48" s="31"/>
    </row>
    <row r="49" spans="1:9" ht="12.75">
      <c r="A49" s="27">
        <v>18030000</v>
      </c>
      <c r="B49" s="28" t="s">
        <v>63</v>
      </c>
      <c r="C49" s="29">
        <f>C50+C51</f>
        <v>545000</v>
      </c>
      <c r="D49" s="29">
        <f>D50+D51</f>
        <v>545000</v>
      </c>
      <c r="E49" s="29">
        <f>E50+E51</f>
        <v>398300</v>
      </c>
      <c r="F49" s="32">
        <f>F50+F51</f>
        <v>351279</v>
      </c>
      <c r="G49" s="31">
        <f aca="true" t="shared" si="23" ref="G49:G51">F49/C49*100</f>
        <v>64.45486238532109</v>
      </c>
      <c r="H49" s="31">
        <f aca="true" t="shared" si="24" ref="H49:H51">F49/D49*100</f>
        <v>64.45486238532109</v>
      </c>
      <c r="I49" s="31">
        <f aca="true" t="shared" si="25" ref="I49:I51">F49/E49*100</f>
        <v>88.1945769520462</v>
      </c>
    </row>
    <row r="50" spans="1:9" ht="12.75">
      <c r="A50" s="17">
        <v>18030100</v>
      </c>
      <c r="B50" s="33" t="s">
        <v>64</v>
      </c>
      <c r="C50" s="34">
        <v>334500</v>
      </c>
      <c r="D50" s="34">
        <v>334500</v>
      </c>
      <c r="E50" s="34">
        <v>247600</v>
      </c>
      <c r="F50" s="35">
        <v>213508</v>
      </c>
      <c r="G50" s="31">
        <f t="shared" si="23"/>
        <v>63.828998505231695</v>
      </c>
      <c r="H50" s="31">
        <f t="shared" si="24"/>
        <v>63.828998505231695</v>
      </c>
      <c r="I50" s="31">
        <f t="shared" si="25"/>
        <v>86.23101777059775</v>
      </c>
    </row>
    <row r="51" spans="1:9" ht="12.75">
      <c r="A51" s="17">
        <v>18030200</v>
      </c>
      <c r="B51" s="33" t="s">
        <v>65</v>
      </c>
      <c r="C51" s="34">
        <v>210500</v>
      </c>
      <c r="D51" s="34">
        <v>210500</v>
      </c>
      <c r="E51" s="34">
        <v>150700</v>
      </c>
      <c r="F51" s="35">
        <v>137771</v>
      </c>
      <c r="G51" s="31">
        <f t="shared" si="23"/>
        <v>65.44940617577197</v>
      </c>
      <c r="H51" s="31">
        <f t="shared" si="24"/>
        <v>65.44940617577197</v>
      </c>
      <c r="I51" s="31">
        <f t="shared" si="25"/>
        <v>91.42070338420703</v>
      </c>
    </row>
    <row r="52" spans="1:9" ht="12.75">
      <c r="A52" s="27">
        <v>18040000</v>
      </c>
      <c r="B52" s="28" t="s">
        <v>66</v>
      </c>
      <c r="C52" s="29">
        <v>0</v>
      </c>
      <c r="D52" s="29">
        <v>0</v>
      </c>
      <c r="E52" s="29">
        <v>0</v>
      </c>
      <c r="F52" s="29">
        <v>-30025</v>
      </c>
      <c r="G52" s="31">
        <v>0</v>
      </c>
      <c r="H52" s="31">
        <v>0</v>
      </c>
      <c r="I52" s="31">
        <v>0</v>
      </c>
    </row>
    <row r="53" spans="1:9" ht="12.75">
      <c r="A53" s="27"/>
      <c r="B53" s="28" t="s">
        <v>67</v>
      </c>
      <c r="C53" s="29"/>
      <c r="D53" s="29"/>
      <c r="E53" s="29"/>
      <c r="F53" s="32"/>
      <c r="G53" s="31"/>
      <c r="H53" s="31"/>
      <c r="I53" s="31"/>
    </row>
    <row r="54" spans="1:9" ht="12.75">
      <c r="A54" s="27">
        <v>20000000</v>
      </c>
      <c r="B54" s="28" t="s">
        <v>68</v>
      </c>
      <c r="C54" s="29">
        <f>C55+C57+C67+C73</f>
        <v>5327900</v>
      </c>
      <c r="D54" s="29">
        <f>D55+D57+D67+D73</f>
        <v>2150800</v>
      </c>
      <c r="E54" s="29">
        <f>E55+E57+E67+E73</f>
        <v>1931500</v>
      </c>
      <c r="F54" s="29">
        <f>F55+F57+F67+F73</f>
        <v>1573878</v>
      </c>
      <c r="G54" s="31">
        <f aca="true" t="shared" si="26" ref="G54:G59">F54/C54*100</f>
        <v>29.540306687437827</v>
      </c>
      <c r="H54" s="31">
        <f aca="true" t="shared" si="27" ref="H54:H59">F54/D54*100</f>
        <v>73.17639947926354</v>
      </c>
      <c r="I54" s="31">
        <f aca="true" t="shared" si="28" ref="I54:I59">F54/E54*100</f>
        <v>81.48475278281128</v>
      </c>
    </row>
    <row r="55" spans="1:9" ht="12.75">
      <c r="A55" s="27">
        <v>21000000</v>
      </c>
      <c r="B55" s="28" t="s">
        <v>69</v>
      </c>
      <c r="C55" s="29">
        <f>C56</f>
        <v>200000</v>
      </c>
      <c r="D55" s="29">
        <f>D56</f>
        <v>15900</v>
      </c>
      <c r="E55" s="29">
        <f>E56</f>
        <v>15900</v>
      </c>
      <c r="F55" s="29">
        <f>F56</f>
        <v>6490</v>
      </c>
      <c r="G55" s="31">
        <f t="shared" si="26"/>
        <v>3.245</v>
      </c>
      <c r="H55" s="31">
        <f t="shared" si="27"/>
        <v>40.81761006289308</v>
      </c>
      <c r="I55" s="31">
        <f t="shared" si="28"/>
        <v>40.81761006289308</v>
      </c>
    </row>
    <row r="56" spans="1:9" ht="12.75">
      <c r="A56" s="17">
        <v>21081100</v>
      </c>
      <c r="B56" s="33" t="s">
        <v>70</v>
      </c>
      <c r="C56" s="34">
        <v>200000</v>
      </c>
      <c r="D56" s="34">
        <v>15900</v>
      </c>
      <c r="E56" s="34">
        <v>15900</v>
      </c>
      <c r="F56" s="39">
        <v>6490</v>
      </c>
      <c r="G56" s="31">
        <f t="shared" si="26"/>
        <v>3.245</v>
      </c>
      <c r="H56" s="31">
        <f t="shared" si="27"/>
        <v>40.81761006289308</v>
      </c>
      <c r="I56" s="31">
        <f t="shared" si="28"/>
        <v>40.81761006289308</v>
      </c>
    </row>
    <row r="57" spans="1:9" ht="12.75">
      <c r="A57" s="27">
        <v>22000000</v>
      </c>
      <c r="B57" s="28" t="s">
        <v>71</v>
      </c>
      <c r="C57" s="29">
        <f>C58</f>
        <v>4847500</v>
      </c>
      <c r="D57" s="29">
        <f>D58</f>
        <v>1770400</v>
      </c>
      <c r="E57" s="29">
        <f>E58</f>
        <v>1770400</v>
      </c>
      <c r="F57" s="29">
        <f>F58</f>
        <v>1288805</v>
      </c>
      <c r="G57" s="31">
        <f t="shared" si="26"/>
        <v>26.5870036101083</v>
      </c>
      <c r="H57" s="31">
        <f t="shared" si="27"/>
        <v>72.79739042024401</v>
      </c>
      <c r="I57" s="31">
        <f t="shared" si="28"/>
        <v>72.79739042024401</v>
      </c>
    </row>
    <row r="58" spans="1:9" ht="12.75">
      <c r="A58" s="27">
        <v>22010000</v>
      </c>
      <c r="B58" s="28" t="s">
        <v>72</v>
      </c>
      <c r="C58" s="29">
        <f>C59+C61+C63</f>
        <v>4847500</v>
      </c>
      <c r="D58" s="29">
        <f>D59+D61+D63</f>
        <v>1770400</v>
      </c>
      <c r="E58" s="29">
        <f>E59+E61+E63</f>
        <v>1770400</v>
      </c>
      <c r="F58" s="29">
        <f>F59+F61+F63</f>
        <v>1288805</v>
      </c>
      <c r="G58" s="31">
        <f t="shared" si="26"/>
        <v>26.5870036101083</v>
      </c>
      <c r="H58" s="31">
        <f t="shared" si="27"/>
        <v>72.79739042024401</v>
      </c>
      <c r="I58" s="31">
        <f t="shared" si="28"/>
        <v>72.79739042024401</v>
      </c>
    </row>
    <row r="59" spans="1:9" ht="12.75">
      <c r="A59" s="27">
        <v>22010300</v>
      </c>
      <c r="B59" s="28" t="s">
        <v>73</v>
      </c>
      <c r="C59" s="29">
        <v>1142000</v>
      </c>
      <c r="D59" s="29">
        <v>460000</v>
      </c>
      <c r="E59" s="29">
        <v>460000</v>
      </c>
      <c r="F59" s="32">
        <v>257281</v>
      </c>
      <c r="G59" s="31">
        <f t="shared" si="26"/>
        <v>22.528984238178634</v>
      </c>
      <c r="H59" s="31">
        <f t="shared" si="27"/>
        <v>55.930652173913046</v>
      </c>
      <c r="I59" s="31">
        <f t="shared" si="28"/>
        <v>55.930652173913046</v>
      </c>
    </row>
    <row r="60" spans="1:9" ht="12.75">
      <c r="A60" s="27"/>
      <c r="B60" s="28" t="s">
        <v>74</v>
      </c>
      <c r="C60" s="29"/>
      <c r="D60" s="29"/>
      <c r="E60" s="29"/>
      <c r="F60" s="32"/>
      <c r="G60" s="31"/>
      <c r="H60" s="31"/>
      <c r="I60" s="31"/>
    </row>
    <row r="61" spans="1:9" ht="12.75">
      <c r="A61" s="27">
        <v>22012600</v>
      </c>
      <c r="B61" s="28" t="s">
        <v>75</v>
      </c>
      <c r="C61" s="29">
        <v>3485400</v>
      </c>
      <c r="D61" s="29">
        <v>1240400</v>
      </c>
      <c r="E61" s="29">
        <v>1240400</v>
      </c>
      <c r="F61" s="32">
        <v>1007663</v>
      </c>
      <c r="G61" s="31">
        <f>F61/C61*100</f>
        <v>28.910971481035176</v>
      </c>
      <c r="H61" s="31">
        <f>F61/D61*100</f>
        <v>81.23693969687199</v>
      </c>
      <c r="I61" s="31">
        <f>F61/E61*100</f>
        <v>81.23693969687199</v>
      </c>
    </row>
    <row r="62" spans="1:9" ht="12.75">
      <c r="A62" s="27"/>
      <c r="B62" s="28" t="s">
        <v>76</v>
      </c>
      <c r="C62" s="29"/>
      <c r="D62" s="29"/>
      <c r="E62" s="29"/>
      <c r="F62" s="32"/>
      <c r="G62" s="31"/>
      <c r="H62" s="31"/>
      <c r="I62" s="31"/>
    </row>
    <row r="63" spans="1:9" ht="12.75">
      <c r="A63" s="27">
        <v>22012900</v>
      </c>
      <c r="B63" s="28" t="s">
        <v>77</v>
      </c>
      <c r="C63" s="29">
        <v>220100</v>
      </c>
      <c r="D63" s="29">
        <v>70000</v>
      </c>
      <c r="E63" s="29">
        <v>70000</v>
      </c>
      <c r="F63" s="32">
        <v>23861</v>
      </c>
      <c r="G63" s="31">
        <f>F63/C63*100</f>
        <v>10.84098137210359</v>
      </c>
      <c r="H63" s="31">
        <f>F63/D63*100</f>
        <v>34.08714285714286</v>
      </c>
      <c r="I63" s="31">
        <f>F63/E63*100</f>
        <v>34.08714285714286</v>
      </c>
    </row>
    <row r="64" spans="1:9" ht="12.75">
      <c r="A64" s="27"/>
      <c r="B64" s="28" t="s">
        <v>78</v>
      </c>
      <c r="C64" s="29"/>
      <c r="D64" s="29"/>
      <c r="E64" s="29"/>
      <c r="F64" s="32"/>
      <c r="G64" s="31"/>
      <c r="H64" s="31"/>
      <c r="I64" s="31"/>
    </row>
    <row r="65" spans="1:9" ht="12.75">
      <c r="A65" s="27"/>
      <c r="B65" s="28" t="s">
        <v>79</v>
      </c>
      <c r="C65" s="29"/>
      <c r="D65" s="29"/>
      <c r="E65" s="29"/>
      <c r="F65" s="32"/>
      <c r="G65" s="31"/>
      <c r="H65" s="31"/>
      <c r="I65" s="31"/>
    </row>
    <row r="66" spans="1:9" ht="12.75">
      <c r="A66" s="27"/>
      <c r="B66" s="28" t="s">
        <v>80</v>
      </c>
      <c r="C66" s="29"/>
      <c r="D66" s="29"/>
      <c r="E66" s="29"/>
      <c r="F66" s="32"/>
      <c r="G66" s="31"/>
      <c r="H66" s="31"/>
      <c r="I66" s="31"/>
    </row>
    <row r="67" spans="1:9" ht="12.75">
      <c r="A67" s="27">
        <v>22090000</v>
      </c>
      <c r="B67" s="28" t="s">
        <v>81</v>
      </c>
      <c r="C67" s="29">
        <f>C68+C70+C71</f>
        <v>230000</v>
      </c>
      <c r="D67" s="29">
        <f>D68+D70+D71</f>
        <v>230000</v>
      </c>
      <c r="E67" s="29">
        <f>E68+E70+E71</f>
        <v>98200</v>
      </c>
      <c r="F67" s="29">
        <f>F68+F70+F71</f>
        <v>135402</v>
      </c>
      <c r="G67" s="31">
        <f aca="true" t="shared" si="29" ref="G67:G68">F67/C67*100</f>
        <v>58.8704347826087</v>
      </c>
      <c r="H67" s="31">
        <f aca="true" t="shared" si="30" ref="H67:H68">F67/D67*100</f>
        <v>58.8704347826087</v>
      </c>
      <c r="I67" s="31">
        <f aca="true" t="shared" si="31" ref="I67:I68">F67/E67*100</f>
        <v>137.88391038696537</v>
      </c>
    </row>
    <row r="68" spans="1:9" ht="12.75">
      <c r="A68" s="17">
        <v>22090100</v>
      </c>
      <c r="B68" s="33" t="s">
        <v>82</v>
      </c>
      <c r="C68" s="34">
        <v>230000</v>
      </c>
      <c r="D68" s="34">
        <v>230000</v>
      </c>
      <c r="E68" s="34">
        <v>98200</v>
      </c>
      <c r="F68" s="35">
        <v>95669</v>
      </c>
      <c r="G68" s="31">
        <f t="shared" si="29"/>
        <v>41.595217391304345</v>
      </c>
      <c r="H68" s="31">
        <f t="shared" si="30"/>
        <v>41.595217391304345</v>
      </c>
      <c r="I68" s="31">
        <f t="shared" si="31"/>
        <v>97.42260692464359</v>
      </c>
    </row>
    <row r="69" spans="1:9" ht="12.75">
      <c r="A69" s="17"/>
      <c r="B69" s="33" t="s">
        <v>83</v>
      </c>
      <c r="C69" s="34"/>
      <c r="D69" s="34"/>
      <c r="E69" s="34"/>
      <c r="F69" s="35"/>
      <c r="G69" s="31"/>
      <c r="H69" s="31"/>
      <c r="I69" s="31"/>
    </row>
    <row r="70" spans="1:9" ht="12.75">
      <c r="A70" s="17">
        <v>22090200</v>
      </c>
      <c r="B70" s="33" t="s">
        <v>84</v>
      </c>
      <c r="C70" s="34">
        <v>0</v>
      </c>
      <c r="D70" s="34">
        <v>0</v>
      </c>
      <c r="E70" s="34">
        <v>0</v>
      </c>
      <c r="F70" s="35">
        <v>6727</v>
      </c>
      <c r="G70" s="31">
        <v>0</v>
      </c>
      <c r="H70" s="31">
        <v>0</v>
      </c>
      <c r="I70" s="31">
        <v>0</v>
      </c>
    </row>
    <row r="71" spans="1:9" ht="12.75">
      <c r="A71" s="17">
        <v>22090400</v>
      </c>
      <c r="B71" s="33" t="s">
        <v>85</v>
      </c>
      <c r="C71" s="34">
        <v>0</v>
      </c>
      <c r="D71" s="34">
        <v>0</v>
      </c>
      <c r="E71" s="34">
        <v>0</v>
      </c>
      <c r="F71" s="35">
        <v>33006</v>
      </c>
      <c r="G71" s="31">
        <v>0</v>
      </c>
      <c r="H71" s="31">
        <v>0</v>
      </c>
      <c r="I71" s="31">
        <v>0</v>
      </c>
    </row>
    <row r="72" spans="1:9" ht="12.75">
      <c r="A72" s="17"/>
      <c r="B72" s="33" t="s">
        <v>86</v>
      </c>
      <c r="C72" s="34"/>
      <c r="D72" s="34"/>
      <c r="E72" s="34"/>
      <c r="F72" s="35"/>
      <c r="G72" s="31"/>
      <c r="H72" s="31"/>
      <c r="I72" s="31"/>
    </row>
    <row r="73" spans="1:9" ht="12.75">
      <c r="A73" s="27">
        <v>24000000</v>
      </c>
      <c r="B73" s="28" t="s">
        <v>87</v>
      </c>
      <c r="C73" s="29">
        <f aca="true" t="shared" si="32" ref="C73:C74">C74</f>
        <v>50400</v>
      </c>
      <c r="D73" s="29">
        <f aca="true" t="shared" si="33" ref="D73:D74">D74</f>
        <v>134500</v>
      </c>
      <c r="E73" s="29">
        <f aca="true" t="shared" si="34" ref="E73:E74">E74</f>
        <v>47000</v>
      </c>
      <c r="F73" s="32">
        <f aca="true" t="shared" si="35" ref="F73:F74">F74</f>
        <v>143181</v>
      </c>
      <c r="G73" s="31">
        <f aca="true" t="shared" si="36" ref="G73:G78">F73/C73*100</f>
        <v>284.0892857142857</v>
      </c>
      <c r="H73" s="31">
        <f aca="true" t="shared" si="37" ref="H73:H78">F73/D73*100</f>
        <v>106.45427509293681</v>
      </c>
      <c r="I73" s="31">
        <f aca="true" t="shared" si="38" ref="I73:I78">F73/E73*100</f>
        <v>304.6404255319149</v>
      </c>
    </row>
    <row r="74" spans="1:9" ht="12.75">
      <c r="A74" s="27">
        <v>24060000</v>
      </c>
      <c r="B74" s="28" t="s">
        <v>88</v>
      </c>
      <c r="C74" s="29">
        <f t="shared" si="32"/>
        <v>50400</v>
      </c>
      <c r="D74" s="29">
        <f t="shared" si="33"/>
        <v>134500</v>
      </c>
      <c r="E74" s="29">
        <f t="shared" si="34"/>
        <v>47000</v>
      </c>
      <c r="F74" s="32">
        <f t="shared" si="35"/>
        <v>143181</v>
      </c>
      <c r="G74" s="31">
        <f t="shared" si="36"/>
        <v>284.0892857142857</v>
      </c>
      <c r="H74" s="31">
        <f t="shared" si="37"/>
        <v>106.45427509293681</v>
      </c>
      <c r="I74" s="31">
        <f t="shared" si="38"/>
        <v>304.6404255319149</v>
      </c>
    </row>
    <row r="75" spans="1:9" ht="12.75">
      <c r="A75" s="17">
        <v>24060300</v>
      </c>
      <c r="B75" s="33" t="s">
        <v>88</v>
      </c>
      <c r="C75" s="34">
        <v>50400</v>
      </c>
      <c r="D75" s="34">
        <v>134500</v>
      </c>
      <c r="E75" s="34">
        <v>47000</v>
      </c>
      <c r="F75" s="35">
        <v>143181</v>
      </c>
      <c r="G75" s="31">
        <f t="shared" si="36"/>
        <v>284.0892857142857</v>
      </c>
      <c r="H75" s="31">
        <f t="shared" si="37"/>
        <v>106.45427509293681</v>
      </c>
      <c r="I75" s="31">
        <f t="shared" si="38"/>
        <v>304.6404255319149</v>
      </c>
    </row>
    <row r="76" spans="1:9" ht="12.75">
      <c r="A76" s="27">
        <v>30000000</v>
      </c>
      <c r="B76" s="28" t="s">
        <v>89</v>
      </c>
      <c r="C76" s="29">
        <f aca="true" t="shared" si="39" ref="C76:C77">C77</f>
        <v>26600</v>
      </c>
      <c r="D76" s="29">
        <f aca="true" t="shared" si="40" ref="D76:D77">D77</f>
        <v>26600</v>
      </c>
      <c r="E76" s="29">
        <f aca="true" t="shared" si="41" ref="E76:E77">E77</f>
        <v>20600</v>
      </c>
      <c r="F76" s="32">
        <f aca="true" t="shared" si="42" ref="F76:F77">F77</f>
        <v>21800</v>
      </c>
      <c r="G76" s="31">
        <f t="shared" si="36"/>
        <v>81.95488721804512</v>
      </c>
      <c r="H76" s="31">
        <f t="shared" si="37"/>
        <v>81.95488721804512</v>
      </c>
      <c r="I76" s="31">
        <f t="shared" si="38"/>
        <v>105.8252427184466</v>
      </c>
    </row>
    <row r="77" spans="1:9" ht="12.75">
      <c r="A77" s="27">
        <v>31000000</v>
      </c>
      <c r="B77" s="28" t="s">
        <v>90</v>
      </c>
      <c r="C77" s="29">
        <f t="shared" si="39"/>
        <v>26600</v>
      </c>
      <c r="D77" s="29">
        <f t="shared" si="40"/>
        <v>26600</v>
      </c>
      <c r="E77" s="29">
        <f t="shared" si="41"/>
        <v>20600</v>
      </c>
      <c r="F77" s="32">
        <f t="shared" si="42"/>
        <v>21800</v>
      </c>
      <c r="G77" s="31">
        <f t="shared" si="36"/>
        <v>81.95488721804512</v>
      </c>
      <c r="H77" s="31">
        <f t="shared" si="37"/>
        <v>81.95488721804512</v>
      </c>
      <c r="I77" s="31">
        <f t="shared" si="38"/>
        <v>105.8252427184466</v>
      </c>
    </row>
    <row r="78" spans="1:9" ht="12.75">
      <c r="A78" s="17">
        <v>31010200</v>
      </c>
      <c r="B78" s="33" t="s">
        <v>91</v>
      </c>
      <c r="C78" s="34">
        <v>26600</v>
      </c>
      <c r="D78" s="34">
        <v>26600</v>
      </c>
      <c r="E78" s="34">
        <v>20600</v>
      </c>
      <c r="F78" s="35">
        <v>21800</v>
      </c>
      <c r="G78" s="31">
        <f t="shared" si="36"/>
        <v>81.95488721804512</v>
      </c>
      <c r="H78" s="31">
        <f t="shared" si="37"/>
        <v>81.95488721804512</v>
      </c>
      <c r="I78" s="31">
        <f t="shared" si="38"/>
        <v>105.8252427184466</v>
      </c>
    </row>
    <row r="79" spans="1:9" ht="12.75">
      <c r="A79" s="17"/>
      <c r="B79" s="33" t="s">
        <v>92</v>
      </c>
      <c r="C79" s="34"/>
      <c r="D79" s="34"/>
      <c r="E79" s="34"/>
      <c r="F79" s="32"/>
      <c r="G79" s="31"/>
      <c r="H79" s="31"/>
      <c r="I79" s="31"/>
    </row>
    <row r="80" spans="1:9" ht="13.5">
      <c r="A80" s="17"/>
      <c r="B80" s="33" t="s">
        <v>93</v>
      </c>
      <c r="C80" s="34"/>
      <c r="D80" s="34"/>
      <c r="E80" s="34"/>
      <c r="F80" s="32"/>
      <c r="G80" s="40"/>
      <c r="H80" s="31"/>
      <c r="I80" s="31"/>
    </row>
    <row r="81" spans="1:9" ht="15.75">
      <c r="A81" s="41">
        <v>900101</v>
      </c>
      <c r="B81" s="42" t="s">
        <v>94</v>
      </c>
      <c r="C81" s="43">
        <f>C15+C54+C76</f>
        <v>27785474</v>
      </c>
      <c r="D81" s="43">
        <f>D15+D54+D76</f>
        <v>27785474</v>
      </c>
      <c r="E81" s="43">
        <f>E15+E54+E76</f>
        <v>19325196</v>
      </c>
      <c r="F81" s="43">
        <f>F15+F54+F76</f>
        <v>18968322</v>
      </c>
      <c r="G81" s="44">
        <f>F81/C81*100</f>
        <v>68.26704485948305</v>
      </c>
      <c r="H81" s="44">
        <f>F81/D81*100</f>
        <v>68.26704485948305</v>
      </c>
      <c r="I81" s="44">
        <f>F81/E81*100</f>
        <v>98.15332273990907</v>
      </c>
    </row>
    <row r="82" spans="1:9" ht="15.75">
      <c r="A82" s="41"/>
      <c r="B82" s="42"/>
      <c r="C82" s="43"/>
      <c r="D82" s="43"/>
      <c r="E82" s="43"/>
      <c r="F82" s="43"/>
      <c r="G82" s="44"/>
      <c r="H82" s="44"/>
      <c r="I82" s="44"/>
    </row>
    <row r="83" spans="1:9" ht="12.75">
      <c r="A83" s="27">
        <v>40000000</v>
      </c>
      <c r="B83" s="45" t="s">
        <v>95</v>
      </c>
      <c r="C83" s="32">
        <f aca="true" t="shared" si="43" ref="C83:C84">C84</f>
        <v>255908111</v>
      </c>
      <c r="D83" s="32">
        <f aca="true" t="shared" si="44" ref="D83:D84">D84</f>
        <v>325763610</v>
      </c>
      <c r="E83" s="32">
        <f aca="true" t="shared" si="45" ref="E83:E84">E84</f>
        <v>248057680</v>
      </c>
      <c r="F83" s="32">
        <f aca="true" t="shared" si="46" ref="F83:F84">F84</f>
        <v>240729281</v>
      </c>
      <c r="G83" s="46">
        <f aca="true" t="shared" si="47" ref="G83:G85">F83/C83*100</f>
        <v>94.06864052073753</v>
      </c>
      <c r="H83" s="46">
        <f aca="true" t="shared" si="48" ref="H83:H85">F83/D83*100</f>
        <v>73.89692206566596</v>
      </c>
      <c r="I83" s="30">
        <f aca="true" t="shared" si="49" ref="I83:I85">F83/E83*100</f>
        <v>97.04568751912862</v>
      </c>
    </row>
    <row r="84" spans="1:9" ht="12.75">
      <c r="A84" s="27">
        <v>41000000</v>
      </c>
      <c r="B84" s="47" t="s">
        <v>96</v>
      </c>
      <c r="C84" s="32">
        <f t="shared" si="43"/>
        <v>255908111</v>
      </c>
      <c r="D84" s="32">
        <f t="shared" si="44"/>
        <v>325763610</v>
      </c>
      <c r="E84" s="32">
        <f t="shared" si="45"/>
        <v>248057680</v>
      </c>
      <c r="F84" s="32">
        <f t="shared" si="46"/>
        <v>240729281</v>
      </c>
      <c r="G84" s="31">
        <f t="shared" si="47"/>
        <v>94.06864052073753</v>
      </c>
      <c r="H84" s="31">
        <f t="shared" si="48"/>
        <v>73.89692206566596</v>
      </c>
      <c r="I84" s="31">
        <f t="shared" si="49"/>
        <v>97.04568751912862</v>
      </c>
    </row>
    <row r="85" spans="1:9" ht="12.75">
      <c r="A85" s="27">
        <v>41030000</v>
      </c>
      <c r="B85" s="47" t="s">
        <v>97</v>
      </c>
      <c r="C85" s="32">
        <f>C87+C91+C95+C98+C108</f>
        <v>255908111</v>
      </c>
      <c r="D85" s="32">
        <f>D87+D91+D95+D98+D108</f>
        <v>325763610</v>
      </c>
      <c r="E85" s="32">
        <f>E87+E91+E95+E98+E108</f>
        <v>248057680</v>
      </c>
      <c r="F85" s="32">
        <f>F87+F91+F95+F98+F108</f>
        <v>240729281</v>
      </c>
      <c r="G85" s="31">
        <f t="shared" si="47"/>
        <v>94.06864052073753</v>
      </c>
      <c r="H85" s="31">
        <f t="shared" si="48"/>
        <v>73.89692206566596</v>
      </c>
      <c r="I85" s="31">
        <f t="shared" si="49"/>
        <v>97.04568751912862</v>
      </c>
    </row>
    <row r="86" spans="1:9" ht="12.75">
      <c r="A86" s="17"/>
      <c r="B86" s="16" t="s">
        <v>98</v>
      </c>
      <c r="C86" s="48"/>
      <c r="D86" s="48"/>
      <c r="E86" s="29"/>
      <c r="F86" s="29"/>
      <c r="G86" s="31"/>
      <c r="H86" s="31"/>
      <c r="I86" s="31"/>
    </row>
    <row r="87" spans="1:9" ht="12.75">
      <c r="A87" s="17">
        <v>41030600</v>
      </c>
      <c r="B87" s="16" t="s">
        <v>99</v>
      </c>
      <c r="C87" s="49">
        <v>181677300</v>
      </c>
      <c r="D87" s="49">
        <v>181677300</v>
      </c>
      <c r="E87" s="34">
        <v>106386766</v>
      </c>
      <c r="F87" s="50">
        <v>99416106</v>
      </c>
      <c r="G87" s="31">
        <f>F87/C87*100</f>
        <v>54.72125906758853</v>
      </c>
      <c r="H87" s="31">
        <f>F87/D87*100</f>
        <v>54.72125906758853</v>
      </c>
      <c r="I87" s="31">
        <f>F87/E87*100</f>
        <v>93.44781286048304</v>
      </c>
    </row>
    <row r="88" spans="1:9" ht="12.75">
      <c r="A88" s="17"/>
      <c r="B88" s="16" t="s">
        <v>100</v>
      </c>
      <c r="C88" s="48"/>
      <c r="D88" s="48"/>
      <c r="E88" s="34"/>
      <c r="F88" s="50"/>
      <c r="G88" s="31"/>
      <c r="H88" s="31"/>
      <c r="I88" s="31"/>
    </row>
    <row r="89" spans="1:9" ht="12.75">
      <c r="A89" s="17"/>
      <c r="B89" s="16" t="s">
        <v>101</v>
      </c>
      <c r="C89" s="48"/>
      <c r="D89" s="48"/>
      <c r="E89" s="29"/>
      <c r="F89" s="29"/>
      <c r="G89" s="31"/>
      <c r="H89" s="31"/>
      <c r="I89" s="31"/>
    </row>
    <row r="90" spans="1:9" ht="12.75">
      <c r="A90" s="17"/>
      <c r="B90" s="16" t="s">
        <v>102</v>
      </c>
      <c r="C90" s="48"/>
      <c r="D90" s="48"/>
      <c r="E90" s="29"/>
      <c r="F90" s="29"/>
      <c r="G90" s="31"/>
      <c r="H90" s="31"/>
      <c r="I90" s="31"/>
    </row>
    <row r="91" spans="1:9" ht="12.75">
      <c r="A91" s="17">
        <v>41030800</v>
      </c>
      <c r="B91" s="16" t="s">
        <v>103</v>
      </c>
      <c r="C91" s="48">
        <v>71834900</v>
      </c>
      <c r="D91" s="48">
        <v>141200569</v>
      </c>
      <c r="E91" s="29">
        <v>139096841</v>
      </c>
      <c r="F91" s="29">
        <v>139096841</v>
      </c>
      <c r="G91" s="31">
        <f>F91/C91*100</f>
        <v>193.63407062583786</v>
      </c>
      <c r="H91" s="31">
        <f>F91/D91*100</f>
        <v>98.51011365258734</v>
      </c>
      <c r="I91" s="31">
        <f>F91/E91*100</f>
        <v>100</v>
      </c>
    </row>
    <row r="92" spans="1:9" ht="12.75">
      <c r="A92" s="17"/>
      <c r="B92" s="16" t="s">
        <v>104</v>
      </c>
      <c r="C92" s="48"/>
      <c r="D92" s="48"/>
      <c r="E92" s="34"/>
      <c r="F92" s="34"/>
      <c r="G92" s="31"/>
      <c r="H92" s="31"/>
      <c r="I92" s="31"/>
    </row>
    <row r="93" spans="1:9" ht="12.75">
      <c r="A93" s="17"/>
      <c r="B93" s="16" t="s">
        <v>105</v>
      </c>
      <c r="C93" s="48"/>
      <c r="D93" s="48"/>
      <c r="E93" s="29"/>
      <c r="F93" s="29"/>
      <c r="G93" s="31"/>
      <c r="H93" s="31"/>
      <c r="I93" s="31"/>
    </row>
    <row r="94" spans="1:9" ht="12.75">
      <c r="A94" s="17"/>
      <c r="B94" s="16" t="s">
        <v>106</v>
      </c>
      <c r="C94" s="48"/>
      <c r="D94" s="48"/>
      <c r="E94" s="34"/>
      <c r="F94" s="50"/>
      <c r="G94" s="31"/>
      <c r="H94" s="31"/>
      <c r="I94" s="31"/>
    </row>
    <row r="95" spans="1:9" ht="12.75">
      <c r="A95" s="17">
        <v>41031000</v>
      </c>
      <c r="B95" s="16" t="s">
        <v>107</v>
      </c>
      <c r="C95" s="48">
        <v>9900</v>
      </c>
      <c r="D95" s="48">
        <v>36890</v>
      </c>
      <c r="E95" s="50">
        <v>29555</v>
      </c>
      <c r="F95" s="50">
        <v>29555</v>
      </c>
      <c r="G95" s="31">
        <f>F95/C95*100</f>
        <v>298.5353535353535</v>
      </c>
      <c r="H95" s="31">
        <f>F95/D95*100</f>
        <v>80.11656275413391</v>
      </c>
      <c r="I95" s="31">
        <f>F95/E95*100</f>
        <v>100</v>
      </c>
    </row>
    <row r="96" spans="1:9" ht="12.75">
      <c r="A96" s="17"/>
      <c r="B96" s="16" t="s">
        <v>108</v>
      </c>
      <c r="C96" s="48"/>
      <c r="D96" s="48"/>
      <c r="E96" s="50"/>
      <c r="F96" s="50"/>
      <c r="G96" s="31"/>
      <c r="H96" s="31"/>
      <c r="I96" s="31"/>
    </row>
    <row r="97" spans="1:9" ht="12.75">
      <c r="A97" s="17"/>
      <c r="B97" s="16" t="s">
        <v>109</v>
      </c>
      <c r="C97" s="48"/>
      <c r="D97" s="48"/>
      <c r="E97" s="50"/>
      <c r="F97" s="50"/>
      <c r="G97" s="31"/>
      <c r="H97" s="31"/>
      <c r="I97" s="31"/>
    </row>
    <row r="98" spans="1:9" ht="12.75">
      <c r="A98" s="51">
        <v>41035000</v>
      </c>
      <c r="B98" s="52" t="s">
        <v>110</v>
      </c>
      <c r="C98" s="49">
        <f>C99+C102+C106</f>
        <v>1359173</v>
      </c>
      <c r="D98" s="49">
        <f>D99+D102+D106</f>
        <v>1609383</v>
      </c>
      <c r="E98" s="49">
        <f>E99+E102+E106</f>
        <v>1594143</v>
      </c>
      <c r="F98" s="49">
        <f>F99+F102+F106</f>
        <v>1305753</v>
      </c>
      <c r="G98" s="53">
        <f aca="true" t="shared" si="50" ref="G98:G99">F98/C98*100</f>
        <v>96.0696688353874</v>
      </c>
      <c r="H98" s="53">
        <f aca="true" t="shared" si="51" ref="H98:H99">F98/D98*100</f>
        <v>81.13376368459217</v>
      </c>
      <c r="I98" s="53">
        <f aca="true" t="shared" si="52" ref="I98:I99">F98/E98*100</f>
        <v>81.90940210508091</v>
      </c>
    </row>
    <row r="99" spans="1:9" ht="12.75">
      <c r="A99" s="54">
        <v>41035000</v>
      </c>
      <c r="B99" s="55" t="s">
        <v>111</v>
      </c>
      <c r="C99" s="48">
        <v>83826</v>
      </c>
      <c r="D99" s="48">
        <v>83826</v>
      </c>
      <c r="E99" s="56">
        <v>68586</v>
      </c>
      <c r="F99" s="56">
        <v>30406</v>
      </c>
      <c r="G99" s="53">
        <f t="shared" si="50"/>
        <v>36.272755469663345</v>
      </c>
      <c r="H99" s="53">
        <f t="shared" si="51"/>
        <v>36.272755469663345</v>
      </c>
      <c r="I99" s="53">
        <f t="shared" si="52"/>
        <v>44.3326626425218</v>
      </c>
    </row>
    <row r="100" spans="1:9" ht="12.75">
      <c r="A100" s="54"/>
      <c r="B100" s="55" t="s">
        <v>112</v>
      </c>
      <c r="C100" s="48"/>
      <c r="D100" s="48"/>
      <c r="E100" s="56"/>
      <c r="F100" s="56"/>
      <c r="G100" s="53"/>
      <c r="H100" s="53"/>
      <c r="I100" s="53"/>
    </row>
    <row r="101" spans="1:9" ht="12.75">
      <c r="A101" s="54"/>
      <c r="B101" s="55" t="s">
        <v>113</v>
      </c>
      <c r="C101" s="48"/>
      <c r="D101" s="48"/>
      <c r="E101" s="56"/>
      <c r="F101" s="56"/>
      <c r="G101" s="53"/>
      <c r="H101" s="53"/>
      <c r="I101" s="53"/>
    </row>
    <row r="102" spans="1:9" ht="12.75">
      <c r="A102" s="54">
        <v>41035000</v>
      </c>
      <c r="B102" s="55" t="s">
        <v>114</v>
      </c>
      <c r="C102" s="48">
        <v>1275347</v>
      </c>
      <c r="D102" s="48">
        <v>1405247</v>
      </c>
      <c r="E102" s="56">
        <v>1405247</v>
      </c>
      <c r="F102" s="56">
        <v>1275347</v>
      </c>
      <c r="G102" s="53">
        <f>F102/C102*100</f>
        <v>100</v>
      </c>
      <c r="H102" s="53">
        <f>F102/D102*100</f>
        <v>90.75607348743672</v>
      </c>
      <c r="I102" s="53">
        <f>F102/E102*100</f>
        <v>90.75607348743672</v>
      </c>
    </row>
    <row r="103" spans="1:9" ht="12.75">
      <c r="A103" s="54"/>
      <c r="B103" s="55" t="s">
        <v>115</v>
      </c>
      <c r="C103" s="48"/>
      <c r="D103" s="48"/>
      <c r="E103" s="56"/>
      <c r="F103" s="56"/>
      <c r="G103" s="53"/>
      <c r="H103" s="53"/>
      <c r="I103" s="53"/>
    </row>
    <row r="104" spans="1:9" ht="12.75">
      <c r="A104" s="54"/>
      <c r="B104" s="55" t="s">
        <v>116</v>
      </c>
      <c r="C104" s="48"/>
      <c r="D104" s="48"/>
      <c r="E104" s="56"/>
      <c r="F104" s="56"/>
      <c r="G104" s="53"/>
      <c r="H104" s="53"/>
      <c r="I104" s="53"/>
    </row>
    <row r="105" spans="1:9" ht="12.75">
      <c r="A105" s="54"/>
      <c r="B105" s="57" t="s">
        <v>117</v>
      </c>
      <c r="C105" s="48"/>
      <c r="D105" s="48"/>
      <c r="E105" s="56"/>
      <c r="F105" s="56"/>
      <c r="G105" s="53"/>
      <c r="H105" s="53"/>
      <c r="I105" s="53"/>
    </row>
    <row r="106" spans="1:9" ht="12.75">
      <c r="A106" s="54">
        <v>41035000</v>
      </c>
      <c r="B106" s="55" t="s">
        <v>118</v>
      </c>
      <c r="C106" s="48">
        <v>0</v>
      </c>
      <c r="D106" s="48">
        <v>120310</v>
      </c>
      <c r="E106" s="56">
        <v>120310</v>
      </c>
      <c r="F106" s="56">
        <v>0</v>
      </c>
      <c r="G106" s="53">
        <v>0</v>
      </c>
      <c r="H106" s="53">
        <f>F106/D106*100</f>
        <v>0</v>
      </c>
      <c r="I106" s="53">
        <f>F106/E106*100</f>
        <v>0</v>
      </c>
    </row>
    <row r="107" spans="1:9" ht="12.75">
      <c r="A107" s="54"/>
      <c r="B107" s="57" t="s">
        <v>119</v>
      </c>
      <c r="C107" s="48"/>
      <c r="D107" s="48"/>
      <c r="E107" s="56"/>
      <c r="F107" s="56"/>
      <c r="G107" s="53"/>
      <c r="H107" s="53"/>
      <c r="I107" s="53"/>
    </row>
    <row r="108" spans="1:9" ht="12.75">
      <c r="A108" s="17">
        <v>41035800</v>
      </c>
      <c r="B108" s="33" t="s">
        <v>120</v>
      </c>
      <c r="C108" s="48">
        <v>1026838</v>
      </c>
      <c r="D108" s="48">
        <v>1239468</v>
      </c>
      <c r="E108" s="50">
        <v>950375</v>
      </c>
      <c r="F108" s="56">
        <v>881026</v>
      </c>
      <c r="G108" s="53">
        <f>F108/C108*100</f>
        <v>85.79990222410935</v>
      </c>
      <c r="H108" s="53">
        <f>F108/D108*100</f>
        <v>71.08097990428152</v>
      </c>
      <c r="I108" s="53">
        <f>F108/E108*100</f>
        <v>92.70298566355386</v>
      </c>
    </row>
    <row r="109" spans="1:9" ht="12.75">
      <c r="A109" s="17"/>
      <c r="B109" s="33" t="s">
        <v>121</v>
      </c>
      <c r="C109" s="48"/>
      <c r="D109" s="48"/>
      <c r="E109" s="50"/>
      <c r="F109" s="56"/>
      <c r="G109" s="53"/>
      <c r="H109" s="53"/>
      <c r="I109" s="53"/>
    </row>
    <row r="110" spans="1:9" ht="12.75">
      <c r="A110" s="17"/>
      <c r="B110" s="33" t="s">
        <v>122</v>
      </c>
      <c r="C110" s="48"/>
      <c r="D110" s="48"/>
      <c r="E110" s="34"/>
      <c r="F110" s="58"/>
      <c r="G110" s="53"/>
      <c r="H110" s="53"/>
      <c r="I110" s="53"/>
    </row>
    <row r="111" spans="1:9" ht="12.75">
      <c r="A111" s="17"/>
      <c r="B111" s="33" t="s">
        <v>123</v>
      </c>
      <c r="C111" s="48"/>
      <c r="D111" s="48"/>
      <c r="E111" s="59"/>
      <c r="F111" s="50"/>
      <c r="G111" s="31"/>
      <c r="H111" s="31"/>
      <c r="I111" s="31"/>
    </row>
    <row r="112" spans="1:9" ht="12.75">
      <c r="A112" s="17"/>
      <c r="B112" s="33" t="s">
        <v>124</v>
      </c>
      <c r="C112" s="48"/>
      <c r="D112" s="48"/>
      <c r="E112" s="50"/>
      <c r="F112" s="50"/>
      <c r="G112" s="31"/>
      <c r="H112" s="31"/>
      <c r="I112" s="31"/>
    </row>
    <row r="113" spans="1:9" ht="13.5">
      <c r="A113" s="17"/>
      <c r="B113" s="33"/>
      <c r="C113" s="48"/>
      <c r="D113" s="48"/>
      <c r="E113" s="50"/>
      <c r="F113" s="50"/>
      <c r="G113" s="31"/>
      <c r="H113" s="31"/>
      <c r="I113" s="31"/>
    </row>
    <row r="114" spans="1:9" ht="13.5">
      <c r="A114" s="60">
        <v>900102</v>
      </c>
      <c r="B114" s="61" t="s">
        <v>125</v>
      </c>
      <c r="C114" s="62">
        <f>C81+C83</f>
        <v>283693585</v>
      </c>
      <c r="D114" s="62">
        <f>D81+D83</f>
        <v>353549084</v>
      </c>
      <c r="E114" s="62">
        <f>E81+E83</f>
        <v>267382876</v>
      </c>
      <c r="F114" s="62">
        <f>F81+F83</f>
        <v>259697603</v>
      </c>
      <c r="G114" s="44">
        <f>F114/C114*100</f>
        <v>91.54158455856518</v>
      </c>
      <c r="H114" s="44">
        <f>F114/D114*100</f>
        <v>73.45446919613572</v>
      </c>
      <c r="I114" s="44">
        <f>F114/E114*100</f>
        <v>97.12574226331532</v>
      </c>
    </row>
    <row r="115" spans="1:9" ht="13.5">
      <c r="A115" s="41">
        <v>602100</v>
      </c>
      <c r="B115" s="63" t="s">
        <v>126</v>
      </c>
      <c r="C115" s="62"/>
      <c r="D115" s="32"/>
      <c r="E115" s="50"/>
      <c r="F115" s="50">
        <v>4162973</v>
      </c>
      <c r="G115" s="31"/>
      <c r="H115" s="31"/>
      <c r="I115" s="31"/>
    </row>
    <row r="116" spans="1:9" ht="13.5">
      <c r="A116" s="41">
        <v>603000</v>
      </c>
      <c r="B116" s="63" t="s">
        <v>127</v>
      </c>
      <c r="C116" s="62"/>
      <c r="D116" s="62"/>
      <c r="E116" s="64"/>
      <c r="F116" s="65"/>
      <c r="G116" s="66"/>
      <c r="H116" s="66"/>
      <c r="I116" s="66"/>
    </row>
    <row r="117" spans="1:9" ht="13.5">
      <c r="A117" s="67"/>
      <c r="B117" s="68" t="s">
        <v>128</v>
      </c>
      <c r="C117" s="62">
        <f>C114</f>
        <v>283693585</v>
      </c>
      <c r="D117" s="62">
        <f>D114</f>
        <v>353549084</v>
      </c>
      <c r="E117" s="62">
        <f>E114</f>
        <v>267382876</v>
      </c>
      <c r="F117" s="62">
        <f>F114+F115+F116</f>
        <v>263860576</v>
      </c>
      <c r="G117" s="66">
        <f aca="true" t="shared" si="53" ref="G117:G120">F117/C117*100</f>
        <v>93.00900335832408</v>
      </c>
      <c r="H117" s="66">
        <f aca="true" t="shared" si="54" ref="H117:H120">F117/D117*100</f>
        <v>74.63195011417424</v>
      </c>
      <c r="I117" s="66">
        <f aca="true" t="shared" si="55" ref="I117:I120">F117/E117*100</f>
        <v>98.68267555024728</v>
      </c>
    </row>
    <row r="118" spans="1:9" ht="12.75">
      <c r="A118" s="27"/>
      <c r="B118" s="69" t="s">
        <v>129</v>
      </c>
      <c r="C118" s="70">
        <f>C119</f>
        <v>84481</v>
      </c>
      <c r="D118" s="70">
        <f>D119</f>
        <v>350067</v>
      </c>
      <c r="E118" s="70">
        <f>E119</f>
        <v>350067</v>
      </c>
      <c r="F118" s="70">
        <f>F119</f>
        <v>304884</v>
      </c>
      <c r="G118" s="71">
        <f t="shared" si="53"/>
        <v>360.8906144576887</v>
      </c>
      <c r="H118" s="72">
        <f t="shared" si="54"/>
        <v>87.09304218906667</v>
      </c>
      <c r="I118" s="72">
        <f t="shared" si="55"/>
        <v>87.09304218906667</v>
      </c>
    </row>
    <row r="119" spans="1:9" ht="12.75">
      <c r="A119" s="27">
        <v>25000000</v>
      </c>
      <c r="B119" s="28" t="s">
        <v>130</v>
      </c>
      <c r="C119" s="32">
        <f>C120+C127</f>
        <v>84481</v>
      </c>
      <c r="D119" s="32">
        <f>D120+D127</f>
        <v>350067</v>
      </c>
      <c r="E119" s="32">
        <f>E120+E127</f>
        <v>350067</v>
      </c>
      <c r="F119" s="32">
        <f>F120+F127</f>
        <v>304884</v>
      </c>
      <c r="G119" s="72">
        <f t="shared" si="53"/>
        <v>360.8906144576887</v>
      </c>
      <c r="H119" s="72">
        <f t="shared" si="54"/>
        <v>87.09304218906667</v>
      </c>
      <c r="I119" s="72">
        <f t="shared" si="55"/>
        <v>87.09304218906667</v>
      </c>
    </row>
    <row r="120" spans="1:9" ht="12.75">
      <c r="A120" s="27">
        <v>25010000</v>
      </c>
      <c r="B120" s="28" t="s">
        <v>131</v>
      </c>
      <c r="C120" s="32">
        <f>C122+C124+C125</f>
        <v>84481</v>
      </c>
      <c r="D120" s="32">
        <f>D122+D124+D125</f>
        <v>84481</v>
      </c>
      <c r="E120" s="32">
        <f>E122+E124+E125</f>
        <v>84481</v>
      </c>
      <c r="F120" s="32">
        <f>F122+F124+F125</f>
        <v>20638</v>
      </c>
      <c r="G120" s="72">
        <f t="shared" si="53"/>
        <v>24.429161586628947</v>
      </c>
      <c r="H120" s="72">
        <f t="shared" si="54"/>
        <v>24.429161586628947</v>
      </c>
      <c r="I120" s="72">
        <f t="shared" si="55"/>
        <v>24.429161586628947</v>
      </c>
    </row>
    <row r="121" spans="1:9" ht="12.75">
      <c r="A121" s="27"/>
      <c r="B121" s="28" t="s">
        <v>132</v>
      </c>
      <c r="C121" s="32"/>
      <c r="D121" s="32"/>
      <c r="E121" s="32"/>
      <c r="F121" s="32"/>
      <c r="G121" s="72"/>
      <c r="H121" s="72"/>
      <c r="I121" s="72"/>
    </row>
    <row r="122" spans="1:9" ht="12.75">
      <c r="A122" s="17">
        <v>25010100</v>
      </c>
      <c r="B122" s="33" t="s">
        <v>133</v>
      </c>
      <c r="C122" s="39">
        <v>57740</v>
      </c>
      <c r="D122" s="39">
        <v>57740</v>
      </c>
      <c r="E122" s="56">
        <v>57740</v>
      </c>
      <c r="F122" s="56">
        <v>20188</v>
      </c>
      <c r="G122" s="31">
        <f>F121/C122*100</f>
        <v>0</v>
      </c>
      <c r="H122" s="31">
        <f>F121/D122*100</f>
        <v>0</v>
      </c>
      <c r="I122" s="31">
        <f>F121/E122*100</f>
        <v>0</v>
      </c>
    </row>
    <row r="123" spans="1:9" ht="12.75">
      <c r="A123" s="17"/>
      <c r="B123" s="33" t="s">
        <v>134</v>
      </c>
      <c r="C123" s="39"/>
      <c r="D123" s="39"/>
      <c r="E123" s="73"/>
      <c r="F123" s="73"/>
      <c r="G123" s="31"/>
      <c r="H123" s="31"/>
      <c r="I123" s="31"/>
    </row>
    <row r="124" spans="1:9" ht="12.75">
      <c r="A124" s="17">
        <v>25010300</v>
      </c>
      <c r="B124" s="33" t="s">
        <v>135</v>
      </c>
      <c r="C124" s="39">
        <v>26741</v>
      </c>
      <c r="D124" s="39">
        <v>26741</v>
      </c>
      <c r="E124" s="58">
        <v>26741</v>
      </c>
      <c r="F124" s="58">
        <v>450</v>
      </c>
      <c r="G124" s="72">
        <f>F124/C124*100</f>
        <v>1.6828091694401854</v>
      </c>
      <c r="H124" s="72">
        <f>F124/D124*100</f>
        <v>1.6828091694401854</v>
      </c>
      <c r="I124" s="72">
        <f>F124/E124*100</f>
        <v>1.6828091694401854</v>
      </c>
    </row>
    <row r="125" spans="1:9" ht="12.75">
      <c r="A125" s="17">
        <v>25010400</v>
      </c>
      <c r="B125" s="33" t="s">
        <v>136</v>
      </c>
      <c r="C125" s="39">
        <v>0</v>
      </c>
      <c r="D125" s="39"/>
      <c r="E125" s="56">
        <v>0</v>
      </c>
      <c r="F125" s="39">
        <v>0</v>
      </c>
      <c r="G125" s="31">
        <v>0</v>
      </c>
      <c r="H125" s="31">
        <v>0</v>
      </c>
      <c r="I125" s="31">
        <v>0</v>
      </c>
    </row>
    <row r="126" spans="1:9" ht="12.75">
      <c r="A126" s="17"/>
      <c r="B126" s="33" t="s">
        <v>137</v>
      </c>
      <c r="C126" s="39"/>
      <c r="D126" s="39"/>
      <c r="E126" s="39"/>
      <c r="F126" s="39"/>
      <c r="G126" s="31"/>
      <c r="H126" s="31"/>
      <c r="I126" s="31"/>
    </row>
    <row r="127" spans="1:9" ht="12.75">
      <c r="A127" s="27">
        <v>25020000</v>
      </c>
      <c r="B127" s="28" t="s">
        <v>138</v>
      </c>
      <c r="C127" s="74">
        <f>C128+C129</f>
        <v>0</v>
      </c>
      <c r="D127" s="74">
        <f>D128+D129</f>
        <v>265586</v>
      </c>
      <c r="E127" s="74">
        <f>E128+E129</f>
        <v>265586</v>
      </c>
      <c r="F127" s="74">
        <f>F128+F129</f>
        <v>284246</v>
      </c>
      <c r="G127" s="31">
        <v>0</v>
      </c>
      <c r="H127" s="31">
        <f aca="true" t="shared" si="56" ref="H127:H129">F127/D127*100</f>
        <v>107.02597275458797</v>
      </c>
      <c r="I127" s="31">
        <f aca="true" t="shared" si="57" ref="I127:I129">F127/E127*100</f>
        <v>107.02597275458797</v>
      </c>
    </row>
    <row r="128" spans="1:9" ht="12.75">
      <c r="A128" s="17">
        <v>25020100</v>
      </c>
      <c r="B128" s="33" t="s">
        <v>139</v>
      </c>
      <c r="C128" s="39">
        <v>0</v>
      </c>
      <c r="D128" s="39">
        <v>233228</v>
      </c>
      <c r="E128" s="56">
        <v>233228</v>
      </c>
      <c r="F128" s="56">
        <v>233228</v>
      </c>
      <c r="G128" s="31">
        <v>0</v>
      </c>
      <c r="H128" s="31">
        <f t="shared" si="56"/>
        <v>100</v>
      </c>
      <c r="I128" s="31">
        <f t="shared" si="57"/>
        <v>100</v>
      </c>
    </row>
    <row r="129" spans="1:9" ht="12.75">
      <c r="A129" s="17">
        <v>25020200</v>
      </c>
      <c r="B129" s="33" t="s">
        <v>140</v>
      </c>
      <c r="C129" s="39">
        <v>0</v>
      </c>
      <c r="D129" s="39">
        <v>32358</v>
      </c>
      <c r="E129" s="56">
        <v>32358</v>
      </c>
      <c r="F129" s="56">
        <v>51018</v>
      </c>
      <c r="G129" s="31">
        <v>0</v>
      </c>
      <c r="H129" s="31">
        <f t="shared" si="56"/>
        <v>157.667346560356</v>
      </c>
      <c r="I129" s="31">
        <f t="shared" si="57"/>
        <v>157.667346560356</v>
      </c>
    </row>
    <row r="130" spans="1:9" ht="14.25">
      <c r="A130" s="17"/>
      <c r="B130" s="33" t="s">
        <v>141</v>
      </c>
      <c r="C130" s="75"/>
      <c r="D130" s="75"/>
      <c r="E130" s="73"/>
      <c r="F130" s="75"/>
      <c r="G130" s="76"/>
      <c r="H130" s="76"/>
      <c r="I130" s="77"/>
    </row>
    <row r="131" spans="1:9" ht="14.25">
      <c r="A131" s="17"/>
      <c r="B131" s="33" t="s">
        <v>142</v>
      </c>
      <c r="C131" s="78"/>
      <c r="D131" s="78"/>
      <c r="E131" s="78"/>
      <c r="F131" s="78"/>
      <c r="G131" s="76"/>
      <c r="H131" s="76"/>
      <c r="I131" s="77"/>
    </row>
    <row r="132" spans="1:9" ht="14.25">
      <c r="A132" s="17"/>
      <c r="B132" s="33" t="s">
        <v>143</v>
      </c>
      <c r="C132" s="78"/>
      <c r="D132" s="78"/>
      <c r="E132" s="78"/>
      <c r="F132" s="78"/>
      <c r="G132" s="76"/>
      <c r="H132" s="76"/>
      <c r="I132" s="77"/>
    </row>
    <row r="133" spans="1:9" ht="14.25">
      <c r="A133" s="17"/>
      <c r="B133" s="33" t="s">
        <v>144</v>
      </c>
      <c r="C133" s="78"/>
      <c r="D133" s="78"/>
      <c r="E133" s="78"/>
      <c r="F133" s="78"/>
      <c r="G133" s="76"/>
      <c r="H133" s="76"/>
      <c r="I133" s="77"/>
    </row>
    <row r="134" spans="1:9" ht="13.5">
      <c r="A134" s="38"/>
      <c r="B134" s="33"/>
      <c r="C134" s="78"/>
      <c r="D134" s="78"/>
      <c r="E134" s="59"/>
      <c r="F134" s="78"/>
      <c r="G134" s="79"/>
      <c r="H134" s="77"/>
      <c r="I134" s="77"/>
    </row>
    <row r="135" spans="1:9" ht="13.5">
      <c r="A135" s="41">
        <v>602100</v>
      </c>
      <c r="B135" s="80" t="s">
        <v>126</v>
      </c>
      <c r="C135" s="81"/>
      <c r="D135" s="81"/>
      <c r="E135" s="82"/>
      <c r="F135" s="83">
        <v>2373604</v>
      </c>
      <c r="G135" s="84"/>
      <c r="H135" s="84"/>
      <c r="I135" s="84"/>
    </row>
    <row r="136" spans="1:9" ht="13.5">
      <c r="A136" s="41">
        <v>602300</v>
      </c>
      <c r="B136" s="85" t="s">
        <v>145</v>
      </c>
      <c r="C136" s="81"/>
      <c r="D136" s="81"/>
      <c r="E136" s="86"/>
      <c r="F136" s="87">
        <v>-2304071</v>
      </c>
      <c r="G136" s="84"/>
      <c r="H136" s="84"/>
      <c r="I136" s="84"/>
    </row>
    <row r="137" spans="1:9" ht="13.5">
      <c r="A137" s="47"/>
      <c r="B137" s="28" t="s">
        <v>146</v>
      </c>
      <c r="C137" s="62">
        <f>C118</f>
        <v>84481</v>
      </c>
      <c r="D137" s="62">
        <f>D118</f>
        <v>350067</v>
      </c>
      <c r="E137" s="62">
        <f>E118</f>
        <v>350067</v>
      </c>
      <c r="F137" s="62">
        <f>F118+F135+F136</f>
        <v>374417</v>
      </c>
      <c r="G137" s="66"/>
      <c r="H137" s="66"/>
      <c r="I137" s="66"/>
    </row>
    <row r="138" spans="1:9" ht="13.5">
      <c r="A138" s="41">
        <v>900103</v>
      </c>
      <c r="B138" s="80" t="s">
        <v>147</v>
      </c>
      <c r="C138" s="62">
        <f>C117+C137</f>
        <v>283778066</v>
      </c>
      <c r="D138" s="62">
        <f>D117+D137</f>
        <v>353899151</v>
      </c>
      <c r="E138" s="62">
        <f>E117+E137</f>
        <v>267732943</v>
      </c>
      <c r="F138" s="62">
        <f>F117+F137</f>
        <v>264234993</v>
      </c>
      <c r="G138" s="40">
        <f>F138/C138*100</f>
        <v>93.11325456703902</v>
      </c>
      <c r="H138" s="40">
        <f>F138/D138*100</f>
        <v>74.66392396064268</v>
      </c>
      <c r="I138" s="40">
        <f>F138/E138*100</f>
        <v>98.69349286613563</v>
      </c>
    </row>
    <row r="139" spans="3:9" ht="12.75">
      <c r="C139" s="88"/>
      <c r="D139" s="88"/>
      <c r="E139" s="88"/>
      <c r="F139" s="88"/>
      <c r="G139" s="4"/>
      <c r="H139" s="4"/>
      <c r="I139" s="4"/>
    </row>
    <row r="140" spans="3:9" ht="12.75">
      <c r="C140" s="88"/>
      <c r="D140" s="88"/>
      <c r="E140" s="88"/>
      <c r="F140" s="88"/>
      <c r="G140" s="4"/>
      <c r="H140" s="4"/>
      <c r="I140" s="4"/>
    </row>
    <row r="141" spans="7:9" ht="12.75">
      <c r="G141" s="4"/>
      <c r="H141" s="4"/>
      <c r="I141" s="4"/>
    </row>
    <row r="142" spans="2:9" ht="14.25">
      <c r="B142" s="89"/>
      <c r="C142" s="4"/>
      <c r="D142" s="4"/>
      <c r="E142" s="4"/>
      <c r="G142" s="4"/>
      <c r="H142" s="4"/>
      <c r="I142" s="4"/>
    </row>
    <row r="143" spans="2:9" ht="18">
      <c r="B143" s="90" t="s">
        <v>148</v>
      </c>
      <c r="C143" s="90"/>
      <c r="D143" s="90"/>
      <c r="E143" s="90"/>
      <c r="F143" s="91"/>
      <c r="G143" s="92"/>
      <c r="H143" s="92"/>
      <c r="I143" s="4"/>
    </row>
    <row r="144" spans="2:9" ht="15">
      <c r="B144" s="90" t="s">
        <v>149</v>
      </c>
      <c r="E144" s="90" t="s">
        <v>150</v>
      </c>
      <c r="G144" s="4"/>
      <c r="H144" s="4"/>
      <c r="I144" s="4"/>
    </row>
  </sheetData>
  <sheetProtection selectLockedCells="1" selectUnlockedCells="1"/>
  <mergeCells count="1">
    <mergeCell ref="G10:I10"/>
  </mergeCells>
  <printOptions/>
  <pageMargins left="0.3701388888888889" right="0.1597222222222222" top="0.24027777777777778" bottom="0.25" header="0.5118055555555555" footer="0.5118055555555555"/>
  <pageSetup horizontalDpi="300" verticalDpi="300"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2017-10-23T14:08:28Z</cp:lastPrinted>
  <dcterms:created xsi:type="dcterms:W3CDTF">2002-09-24T12:38:18Z</dcterms:created>
  <dcterms:modified xsi:type="dcterms:W3CDTF">2017-11-28T15:23:25Z</dcterms:modified>
  <cp:category/>
  <cp:version/>
  <cp:contentType/>
  <cp:contentStatus/>
  <cp:revision>2</cp:revision>
</cp:coreProperties>
</file>