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ком 2017 " sheetId="1" r:id="rId1"/>
  </sheets>
  <definedNames>
    <definedName name="_xlnm.Print_Area" localSheetId="0">'виконком 2017 '!$A$1:$G$144</definedName>
  </definedNames>
  <calcPr fullCalcOnLoad="1" refMode="R1C1"/>
</workbook>
</file>

<file path=xl/sharedStrings.xml><?xml version="1.0" encoding="utf-8"?>
<sst xmlns="http://schemas.openxmlformats.org/spreadsheetml/2006/main" count="149" uniqueCount="145">
  <si>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</si>
  <si>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</si>
  <si>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</si>
  <si>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</si>
  <si>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</si>
  <si>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</si>
  <si>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</si>
  <si>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</si>
  <si>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</si>
  <si>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</si>
  <si>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</si>
  <si>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</si>
  <si>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</si>
  <si>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</si>
  <si>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Адміністративні збори та платежі, доходи від некомерційної господарської діяльності</t>
  </si>
  <si>
    <t>Інші розрахунки</t>
  </si>
  <si>
    <t>Плата за надання адміністративних послуг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</si>
  <si>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</si>
  <si>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</si>
  <si>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</si>
  <si>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</si>
  <si>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</si>
  <si>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</si>
  <si>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</si>
  <si>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</si>
  <si>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</si>
  <si>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</si>
  <si>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</si>
  <si>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</si>
  <si>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</si>
  <si>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>Субвенції ,  всього</t>
  </si>
  <si>
    <t xml:space="preserve"> з них :</t>
  </si>
  <si>
    <t xml:space="preserve">Офіційні трансферти </t>
  </si>
  <si>
    <t>Комунальний податок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</si>
  <si>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</si>
  <si>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</si>
  <si>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</si>
  <si>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</si>
  <si>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</si>
  <si>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</si>
  <si>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</si>
  <si>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</si>
  <si>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</si>
  <si>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</si>
  <si>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</si>
  <si>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</si>
  <si>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</si>
  <si>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</si>
  <si>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</si>
  <si>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</si>
  <si>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</si>
  <si>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</si>
  <si>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</si>
  <si>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</si>
  <si>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</si>
  <si>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</si>
  <si>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</si>
  <si>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</si>
  <si>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</si>
  <si>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</si>
  <si>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</si>
  <si>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</si>
  <si>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 xml:space="preserve"> по бюджету району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</si>
  <si>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</si>
  <si>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</si>
  <si>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</si>
  <si>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</si>
  <si>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Туристичний збір, сплачений фізичними особами</t>
  </si>
  <si>
    <t>Неподаткові надходження</t>
  </si>
  <si>
    <t>обтяжень</t>
  </si>
  <si>
    <t>осіб - підприємців та громадських формувань</t>
  </si>
  <si>
    <t>підприємців та громадських формувань, а також плата за надання інших платних послуг,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</si>
  <si>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</si>
  <si>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</si>
  <si>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 xml:space="preserve">             Додаток  1</t>
  </si>
  <si>
    <t>Інші неподаткові надходження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</si>
  <si>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</si>
  <si>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</si>
  <si>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</si>
  <si>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</si>
  <si>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</si>
  <si>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</si>
  <si>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податковими агентами, із доходів</t>
  </si>
  <si>
    <t>Податок на доходи фізичних осіб, що сплачується фізичними особами за результатами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</si>
  <si>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</si>
  <si>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</si>
  <si>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</si>
  <si>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</si>
  <si>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Субвенція  з  державного  бюджету  місцевим бюджетам  на  надання пільг та житлових</t>
  </si>
  <si>
    <t>Субвенція з державного бюджету місцевим бюджетам на виплату державної соціальної</t>
  </si>
  <si>
    <t>План по бюджету</t>
  </si>
  <si>
    <t>до плану</t>
  </si>
  <si>
    <t>до уточненого плану</t>
  </si>
  <si>
    <t xml:space="preserve">Уточнений план </t>
  </si>
  <si>
    <t xml:space="preserve">по бюджету району </t>
  </si>
  <si>
    <t>по бюджету району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</si>
  <si>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</si>
  <si>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</si>
  <si>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 xml:space="preserve"> 2017 рік</t>
  </si>
  <si>
    <t>на 2017 рік</t>
  </si>
  <si>
    <t xml:space="preserve"> на 2017 рік</t>
  </si>
  <si>
    <t xml:space="preserve">Заступник голови районної у місті ради з питань діяльності </t>
  </si>
  <si>
    <t>виконавчих органів - керуючий справами виконкому</t>
  </si>
  <si>
    <t>М.В. Ребченко</t>
  </si>
  <si>
    <t>від____________ № _____</t>
  </si>
  <si>
    <t>Податок на доходи фізичних осіб від оподаткування пенсійних виплат або щомісячного</t>
  </si>
  <si>
    <t xml:space="preserve">довічного грошового утримання, що сплачується (перераховується) згідно з Податковим </t>
  </si>
  <si>
    <t>кодексом України</t>
  </si>
  <si>
    <t xml:space="preserve">Інші субвенції (субвенція з міського бюджету на фінансування обласного конкурсу </t>
  </si>
  <si>
    <t>громадських робіт)</t>
  </si>
  <si>
    <t>антитерористичної операції та членів їх сімей м.Дніпра "Родина героя" на 2017-2021 роки</t>
  </si>
  <si>
    <t xml:space="preserve">(на надання адресної допомоги на оплату житлово-комунальних послуг учасникам АТО та </t>
  </si>
  <si>
    <t>членам їх сімей)</t>
  </si>
  <si>
    <t>Інша додаткова дотація</t>
  </si>
  <si>
    <t>Дотції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</si>
  <si>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</si>
  <si>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</si>
  <si>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 xml:space="preserve">                       Звіт про виконання доходної частини бюджету по Шевченківському району за  2017 рік</t>
  </si>
  <si>
    <t xml:space="preserve">                         % виконання </t>
  </si>
  <si>
    <t>виробництва та обігу алкогольних напоїв та тютюнових виробів</t>
  </si>
  <si>
    <t xml:space="preserve">Адміністративні штрафи та штрафні санкції за порушення законодавства у сфері </t>
  </si>
  <si>
    <t xml:space="preserve">населення у місті Дніпрі на 2017-2021 роки (організація проведення оплачувальних </t>
  </si>
  <si>
    <t>мініпроектів з енергоефективності у житловому секторі)</t>
  </si>
  <si>
    <t>платника податку у вигляді заробітної плати</t>
  </si>
  <si>
    <t>Податок на доходи фізичних осіб з грошового забезпечення, грошових винагород та інших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</si>
  <si>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</si>
  <si>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</si>
  <si>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>платника податку інших ніж заробітна плата</t>
  </si>
  <si>
    <t xml:space="preserve">річного декларування </t>
  </si>
  <si>
    <t>пов"язаних з такою державною реєстрацією</t>
  </si>
  <si>
    <t>Субвенція з державного бюджету місцевим бюджетам на виплату допомоги сім"ям з дітьми,</t>
  </si>
  <si>
    <t>малозабезпеченим сім"ям, інвалідам з дитинства, дітям-інвалідам, тимчасової державної</t>
  </si>
  <si>
    <t>допомоги дітям та допомоги по догляду за інвалідами І чи ІІ групи внаслідок психічного</t>
  </si>
  <si>
    <t>розладу</t>
  </si>
  <si>
    <t>субсидій населенню  на оплату  електроенергії, природного газу, послуг тепло-,</t>
  </si>
  <si>
    <t>водопостачання  і водовідведення, квартирної плати (утримання будинків і споруд та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</si>
  <si>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</si>
  <si>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</si>
  <si>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</si>
  <si>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Кошти, що отримують бюджетні установи від підприємств, організацій, фізичних осіб та</t>
  </si>
  <si>
    <t>від інших бюджетних установ для виконання цільових заходів, у тому числі заходів з</t>
  </si>
  <si>
    <t>відчуження для суспільних потреб земельних ділянок та розміщених на них інших об"єктів</t>
  </si>
  <si>
    <t>нерухомого майна, що перебувають у приватній власності фізичних або юридичних осіб</t>
  </si>
  <si>
    <t>Кошти, що надходять за взаємними розрахунками між місцевими бюджетами</t>
  </si>
  <si>
    <t xml:space="preserve">                  до рішення виконкому районної у місті ради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</si>
</sst>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0" fillId="0" borderId="0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12" xfId="0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52" applyFont="1" applyBorder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99" fontId="0" fillId="0" borderId="10" xfId="0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180" fontId="0" fillId="0" borderId="10" xfId="0" applyNumberFormat="1" applyFont="1" applyFill="1" applyBorder="1" applyAlignment="1">
      <alignment horizontal="center"/>
    </xf>
    <xf numFmtId="0" fontId="0" fillId="0" borderId="10" xfId="52" applyFont="1" applyFill="1" applyBorder="1" applyAlignment="1">
      <alignment horizontal="center"/>
      <protection/>
    </xf>
    <xf numFmtId="3" fontId="1" fillId="0" borderId="16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BreakPreview" zoomScale="60" zoomScaleNormal="75" zoomScalePageLayoutView="0" workbookViewId="0" topLeftCell="A1">
      <selection activeCell="I9" sqref="I9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875" style="0" customWidth="1"/>
    <col min="6" max="6" width="19.75390625" style="0" customWidth="1"/>
    <col min="7" max="7" width="22.00390625" style="0" customWidth="1"/>
  </cols>
  <sheetData>
    <row r="1" spans="1:8" ht="14.25">
      <c r="A1" s="13"/>
      <c r="B1" s="13"/>
      <c r="C1" s="13"/>
      <c r="D1" s="13"/>
      <c r="E1" s="35"/>
      <c r="F1" s="35" t="s">
        <v>74</v>
      </c>
      <c r="G1" s="35"/>
      <c r="H1" s="13"/>
    </row>
    <row r="2" spans="1:8" ht="14.25">
      <c r="A2" s="13"/>
      <c r="B2" s="13"/>
      <c r="C2" s="13"/>
      <c r="D2" s="13"/>
      <c r="E2" s="35" t="s">
        <v>144</v>
      </c>
      <c r="F2" s="81"/>
      <c r="G2" s="35"/>
      <c r="H2" s="13"/>
    </row>
    <row r="3" spans="1:8" ht="14.25">
      <c r="A3" s="13"/>
      <c r="B3" s="13"/>
      <c r="C3" s="13"/>
      <c r="D3" s="13"/>
      <c r="E3" s="35"/>
      <c r="F3" s="35" t="s">
        <v>104</v>
      </c>
      <c r="G3" s="35"/>
      <c r="H3" s="13"/>
    </row>
    <row r="4" spans="1:8" ht="18">
      <c r="A4" s="18"/>
      <c r="B4" s="13"/>
      <c r="C4" s="13"/>
      <c r="D4" s="13"/>
      <c r="E4" s="35"/>
      <c r="F4" s="35"/>
      <c r="G4" s="35"/>
      <c r="H4" s="13"/>
    </row>
    <row r="5" spans="1:7" ht="12.75">
      <c r="A5" s="1"/>
      <c r="B5" s="2"/>
      <c r="C5" s="2"/>
      <c r="D5" s="2"/>
      <c r="E5" s="34"/>
      <c r="F5" s="34"/>
      <c r="G5" s="34"/>
    </row>
    <row r="6" spans="1:8" ht="12.75">
      <c r="A6" s="12"/>
      <c r="B6" s="13" t="s">
        <v>117</v>
      </c>
      <c r="C6" s="13"/>
      <c r="D6" s="13"/>
      <c r="E6" s="15"/>
      <c r="F6" s="15"/>
      <c r="G6" s="15"/>
      <c r="H6" s="50"/>
    </row>
    <row r="7" spans="1:8" ht="12.75">
      <c r="A7" s="13"/>
      <c r="B7" s="13" t="s">
        <v>52</v>
      </c>
      <c r="C7" s="13"/>
      <c r="D7" s="13"/>
      <c r="E7" s="15"/>
      <c r="F7" s="15"/>
      <c r="G7" s="15"/>
      <c r="H7" s="50"/>
    </row>
    <row r="8" spans="1:8" ht="12.75">
      <c r="A8" s="14"/>
      <c r="B8" s="14"/>
      <c r="C8" s="33"/>
      <c r="D8" s="33"/>
      <c r="E8" s="14"/>
      <c r="F8" s="14"/>
      <c r="G8" s="14"/>
      <c r="H8" s="50"/>
    </row>
    <row r="9" spans="1:8" ht="13.5" thickBot="1">
      <c r="A9" s="15"/>
      <c r="B9" s="14"/>
      <c r="C9" s="33"/>
      <c r="D9" s="33"/>
      <c r="E9" s="14"/>
      <c r="F9" s="14"/>
      <c r="G9" s="14"/>
      <c r="H9" s="50"/>
    </row>
    <row r="10" spans="1:8" ht="13.5" thickBot="1">
      <c r="A10" s="19" t="s">
        <v>34</v>
      </c>
      <c r="B10" s="20"/>
      <c r="C10" s="19" t="s">
        <v>90</v>
      </c>
      <c r="D10" s="19" t="s">
        <v>93</v>
      </c>
      <c r="E10" s="19" t="s">
        <v>38</v>
      </c>
      <c r="F10" s="79" t="s">
        <v>118</v>
      </c>
      <c r="G10" s="80"/>
      <c r="H10" s="50"/>
    </row>
    <row r="11" spans="1:8" ht="12.75">
      <c r="A11" s="17" t="s">
        <v>39</v>
      </c>
      <c r="B11" s="14" t="s">
        <v>40</v>
      </c>
      <c r="C11" s="8" t="s">
        <v>43</v>
      </c>
      <c r="D11" s="8" t="s">
        <v>94</v>
      </c>
      <c r="E11" s="8" t="s">
        <v>41</v>
      </c>
      <c r="F11" s="22" t="s">
        <v>91</v>
      </c>
      <c r="G11" s="45" t="s">
        <v>92</v>
      </c>
      <c r="H11" s="50"/>
    </row>
    <row r="12" spans="1:8" ht="12.75">
      <c r="A12" s="17" t="s">
        <v>42</v>
      </c>
      <c r="B12" s="14"/>
      <c r="C12" s="8" t="s">
        <v>98</v>
      </c>
      <c r="D12" s="8" t="s">
        <v>99</v>
      </c>
      <c r="E12" s="8" t="s">
        <v>44</v>
      </c>
      <c r="F12" s="22" t="s">
        <v>62</v>
      </c>
      <c r="G12" s="45" t="s">
        <v>95</v>
      </c>
      <c r="H12" s="50"/>
    </row>
    <row r="13" spans="1:8" ht="13.5" thickBot="1">
      <c r="A13" s="17"/>
      <c r="B13" s="14"/>
      <c r="C13" s="30"/>
      <c r="D13" s="8"/>
      <c r="E13" s="30" t="s">
        <v>45</v>
      </c>
      <c r="F13" s="47" t="s">
        <v>100</v>
      </c>
      <c r="G13" s="46" t="s">
        <v>99</v>
      </c>
      <c r="H13" s="50"/>
    </row>
    <row r="14" spans="1:8" ht="13.5" thickBot="1">
      <c r="A14" s="23">
        <v>1</v>
      </c>
      <c r="B14" s="24">
        <v>2</v>
      </c>
      <c r="C14" s="21">
        <v>3</v>
      </c>
      <c r="D14" s="21"/>
      <c r="E14" s="21">
        <v>5</v>
      </c>
      <c r="F14" s="31">
        <v>6</v>
      </c>
      <c r="G14" s="31"/>
      <c r="H14" s="50"/>
    </row>
    <row r="15" spans="1:8" ht="12.75">
      <c r="A15" s="3">
        <v>10000000</v>
      </c>
      <c r="B15" s="4" t="s">
        <v>24</v>
      </c>
      <c r="C15" s="40">
        <f>C16+C37</f>
        <v>22430974</v>
      </c>
      <c r="D15" s="40">
        <f>D16+D37</f>
        <v>25252699</v>
      </c>
      <c r="E15" s="40">
        <f>E16+E37+E31+E34</f>
        <v>25158503</v>
      </c>
      <c r="F15" s="51">
        <f>E15/C15*100</f>
        <v>112.15965477022978</v>
      </c>
      <c r="G15" s="51">
        <f>E15/D15*100</f>
        <v>99.62698640648273</v>
      </c>
      <c r="H15" s="50"/>
    </row>
    <row r="16" spans="1:8" ht="12.75">
      <c r="A16" s="3">
        <v>11000000</v>
      </c>
      <c r="B16" s="4" t="s">
        <v>22</v>
      </c>
      <c r="C16" s="40">
        <f>C18</f>
        <v>9004974</v>
      </c>
      <c r="D16" s="40">
        <f>D18</f>
        <v>12384499</v>
      </c>
      <c r="E16" s="40">
        <f>E18</f>
        <v>12353696</v>
      </c>
      <c r="F16" s="10">
        <f>E16/C16*100</f>
        <v>137.18746994716474</v>
      </c>
      <c r="G16" s="10">
        <f>E16/D16*100</f>
        <v>99.75127778685274</v>
      </c>
      <c r="H16" s="50"/>
    </row>
    <row r="17" spans="1:8" ht="12.75">
      <c r="A17" s="3"/>
      <c r="B17" s="4" t="s">
        <v>23</v>
      </c>
      <c r="C17" s="40"/>
      <c r="D17" s="40"/>
      <c r="E17" s="39"/>
      <c r="F17" s="10"/>
      <c r="G17" s="10"/>
      <c r="H17" s="50"/>
    </row>
    <row r="18" spans="1:8" ht="12.75">
      <c r="A18" s="8">
        <v>11010000</v>
      </c>
      <c r="B18" s="9" t="s">
        <v>3</v>
      </c>
      <c r="C18" s="41">
        <f>C19+C21+C24+C26+C28</f>
        <v>9004974</v>
      </c>
      <c r="D18" s="41">
        <f>D19+D21+D24+D26+D28</f>
        <v>12384499</v>
      </c>
      <c r="E18" s="41">
        <f>E19+E21+E24+E26+E28</f>
        <v>12353696</v>
      </c>
      <c r="F18" s="10">
        <f>E18/C18*100</f>
        <v>137.18746994716474</v>
      </c>
      <c r="G18" s="10">
        <f>E18/D18*100</f>
        <v>99.75127778685274</v>
      </c>
      <c r="H18" s="50"/>
    </row>
    <row r="19" spans="1:8" ht="12.75">
      <c r="A19" s="8">
        <v>11010100</v>
      </c>
      <c r="B19" s="9" t="s">
        <v>82</v>
      </c>
      <c r="C19" s="41">
        <v>6879692</v>
      </c>
      <c r="D19" s="41">
        <v>9770237</v>
      </c>
      <c r="E19" s="41">
        <v>9644265</v>
      </c>
      <c r="F19" s="10">
        <f>E19/C19*100</f>
        <v>140.18454605235235</v>
      </c>
      <c r="G19" s="10">
        <f>E19/D19*100</f>
        <v>98.71065563711504</v>
      </c>
      <c r="H19" s="50"/>
    </row>
    <row r="20" spans="1:8" ht="12.75">
      <c r="A20" s="8"/>
      <c r="B20" s="9" t="s">
        <v>123</v>
      </c>
      <c r="C20" s="41"/>
      <c r="D20" s="41"/>
      <c r="E20" s="41"/>
      <c r="F20" s="10"/>
      <c r="G20" s="10"/>
      <c r="H20" s="50"/>
    </row>
    <row r="21" spans="1:8" ht="12.75">
      <c r="A21" s="8">
        <v>11010200</v>
      </c>
      <c r="B21" s="9" t="s">
        <v>124</v>
      </c>
      <c r="C21" s="41">
        <v>1227600</v>
      </c>
      <c r="D21" s="41">
        <v>1789900</v>
      </c>
      <c r="E21" s="41">
        <v>1870312</v>
      </c>
      <c r="F21" s="10">
        <f>E21/C21*100</f>
        <v>152.35516454871293</v>
      </c>
      <c r="G21" s="10">
        <f>E21/D21*100</f>
        <v>104.4925414827644</v>
      </c>
      <c r="H21" s="50"/>
    </row>
    <row r="22" spans="1:8" ht="12.75">
      <c r="A22" s="8"/>
      <c r="B22" s="9" t="s">
        <v>125</v>
      </c>
      <c r="C22" s="41"/>
      <c r="D22" s="41"/>
      <c r="E22" s="41"/>
      <c r="F22" s="10"/>
      <c r="G22" s="10"/>
      <c r="H22" s="50"/>
    </row>
    <row r="23" spans="1:8" ht="12.75">
      <c r="A23" s="8"/>
      <c r="B23" s="9" t="s">
        <v>126</v>
      </c>
      <c r="C23" s="41"/>
      <c r="D23" s="41"/>
      <c r="E23" s="41"/>
      <c r="F23" s="10"/>
      <c r="G23" s="10"/>
      <c r="H23" s="50"/>
    </row>
    <row r="24" spans="1:8" ht="12.75">
      <c r="A24" s="8">
        <v>11010400</v>
      </c>
      <c r="B24" s="9" t="s">
        <v>82</v>
      </c>
      <c r="C24" s="41">
        <v>610359</v>
      </c>
      <c r="D24" s="41">
        <v>472039</v>
      </c>
      <c r="E24" s="41">
        <v>495768</v>
      </c>
      <c r="F24" s="10">
        <f>E24/C24*100</f>
        <v>81.2256393368493</v>
      </c>
      <c r="G24" s="10">
        <f>E24/D24*100</f>
        <v>105.02691514896014</v>
      </c>
      <c r="H24" s="50"/>
    </row>
    <row r="25" spans="1:8" ht="12.75">
      <c r="A25" s="8"/>
      <c r="B25" s="9" t="s">
        <v>127</v>
      </c>
      <c r="C25" s="41"/>
      <c r="D25" s="41"/>
      <c r="E25" s="41"/>
      <c r="F25" s="10"/>
      <c r="G25" s="10"/>
      <c r="H25" s="50"/>
    </row>
    <row r="26" spans="1:8" ht="12.75">
      <c r="A26" s="8">
        <v>11010500</v>
      </c>
      <c r="B26" s="9" t="s">
        <v>83</v>
      </c>
      <c r="C26" s="41">
        <v>265980</v>
      </c>
      <c r="D26" s="41">
        <v>316980</v>
      </c>
      <c r="E26" s="41">
        <v>304320</v>
      </c>
      <c r="F26" s="10">
        <f>E26/C26*100</f>
        <v>114.41461764042408</v>
      </c>
      <c r="G26" s="10">
        <f>E26/D26*100</f>
        <v>96.00605716448987</v>
      </c>
      <c r="H26" s="50"/>
    </row>
    <row r="27" spans="1:8" ht="12.75">
      <c r="A27" s="8"/>
      <c r="B27" s="9" t="s">
        <v>128</v>
      </c>
      <c r="C27" s="41"/>
      <c r="D27" s="41"/>
      <c r="E27" s="52"/>
      <c r="F27" s="10"/>
      <c r="G27" s="10"/>
      <c r="H27" s="50"/>
    </row>
    <row r="28" spans="1:8" ht="12.75">
      <c r="A28" s="45">
        <v>11010900</v>
      </c>
      <c r="B28" s="9" t="s">
        <v>105</v>
      </c>
      <c r="C28" s="41">
        <v>21343</v>
      </c>
      <c r="D28" s="41">
        <v>35343</v>
      </c>
      <c r="E28" s="52">
        <v>39031</v>
      </c>
      <c r="F28" s="10">
        <f>E28/C28*100</f>
        <v>182.87494728950944</v>
      </c>
      <c r="G28" s="10">
        <f>E28/D28*100</f>
        <v>110.43488102311632</v>
      </c>
      <c r="H28" s="50"/>
    </row>
    <row r="29" spans="1:8" ht="12.75">
      <c r="A29" s="45"/>
      <c r="B29" s="9" t="s">
        <v>106</v>
      </c>
      <c r="C29" s="41"/>
      <c r="D29" s="41"/>
      <c r="E29" s="52"/>
      <c r="F29" s="10"/>
      <c r="G29" s="10"/>
      <c r="H29" s="50"/>
    </row>
    <row r="30" spans="1:8" ht="12.75">
      <c r="A30" s="45"/>
      <c r="B30" s="9" t="s">
        <v>107</v>
      </c>
      <c r="C30" s="41"/>
      <c r="D30" s="41"/>
      <c r="E30" s="52"/>
      <c r="F30" s="10"/>
      <c r="G30" s="10"/>
      <c r="H30" s="50"/>
    </row>
    <row r="31" spans="1:8" ht="12.75">
      <c r="A31" s="45">
        <v>13000000</v>
      </c>
      <c r="B31" s="9" t="s">
        <v>9</v>
      </c>
      <c r="C31" s="41">
        <f aca="true" t="shared" si="0" ref="C31:G32">C32</f>
        <v>0</v>
      </c>
      <c r="D31" s="41">
        <f t="shared" si="0"/>
        <v>0</v>
      </c>
      <c r="E31" s="41">
        <f t="shared" si="0"/>
        <v>-73</v>
      </c>
      <c r="F31" s="53">
        <f t="shared" si="0"/>
        <v>0</v>
      </c>
      <c r="G31" s="53">
        <f t="shared" si="0"/>
        <v>0</v>
      </c>
      <c r="H31" s="50"/>
    </row>
    <row r="32" spans="1:8" ht="12.75">
      <c r="A32" s="45">
        <v>13020000</v>
      </c>
      <c r="B32" s="9" t="s">
        <v>10</v>
      </c>
      <c r="C32" s="41">
        <f t="shared" si="0"/>
        <v>0</v>
      </c>
      <c r="D32" s="41">
        <f t="shared" si="0"/>
        <v>0</v>
      </c>
      <c r="E32" s="41">
        <f t="shared" si="0"/>
        <v>-73</v>
      </c>
      <c r="F32" s="53">
        <f t="shared" si="0"/>
        <v>0</v>
      </c>
      <c r="G32" s="53">
        <f t="shared" si="0"/>
        <v>0</v>
      </c>
      <c r="H32" s="50"/>
    </row>
    <row r="33" spans="1:8" ht="12.75">
      <c r="A33" s="8">
        <v>13020200</v>
      </c>
      <c r="B33" s="9" t="s">
        <v>11</v>
      </c>
      <c r="C33" s="41">
        <v>0</v>
      </c>
      <c r="D33" s="41">
        <v>0</v>
      </c>
      <c r="E33" s="41">
        <v>-73</v>
      </c>
      <c r="F33" s="53">
        <v>0</v>
      </c>
      <c r="G33" s="53">
        <v>0</v>
      </c>
      <c r="H33" s="50"/>
    </row>
    <row r="34" spans="1:8" ht="12.75">
      <c r="A34" s="3">
        <v>16000000</v>
      </c>
      <c r="B34" s="4" t="s">
        <v>58</v>
      </c>
      <c r="C34" s="41">
        <f aca="true" t="shared" si="1" ref="C34:G35">C35</f>
        <v>0</v>
      </c>
      <c r="D34" s="41">
        <f t="shared" si="1"/>
        <v>0</v>
      </c>
      <c r="E34" s="41">
        <f t="shared" si="1"/>
        <v>-2545</v>
      </c>
      <c r="F34" s="53">
        <f t="shared" si="1"/>
        <v>0</v>
      </c>
      <c r="G34" s="53">
        <f t="shared" si="1"/>
        <v>0</v>
      </c>
      <c r="H34" s="50"/>
    </row>
    <row r="35" spans="1:8" ht="12.75">
      <c r="A35" s="3">
        <v>16010000</v>
      </c>
      <c r="B35" s="4" t="s">
        <v>59</v>
      </c>
      <c r="C35" s="41">
        <f t="shared" si="1"/>
        <v>0</v>
      </c>
      <c r="D35" s="41">
        <f t="shared" si="1"/>
        <v>0</v>
      </c>
      <c r="E35" s="41">
        <f t="shared" si="1"/>
        <v>-2545</v>
      </c>
      <c r="F35" s="53">
        <f t="shared" si="1"/>
        <v>0</v>
      </c>
      <c r="G35" s="53">
        <f t="shared" si="1"/>
        <v>0</v>
      </c>
      <c r="H35" s="50"/>
    </row>
    <row r="36" spans="1:8" ht="12.75">
      <c r="A36" s="8">
        <v>16010200</v>
      </c>
      <c r="B36" s="9" t="s">
        <v>33</v>
      </c>
      <c r="C36" s="41">
        <v>0</v>
      </c>
      <c r="D36" s="41">
        <v>0</v>
      </c>
      <c r="E36" s="41">
        <v>-2545</v>
      </c>
      <c r="F36" s="53">
        <v>0</v>
      </c>
      <c r="G36" s="53">
        <v>0</v>
      </c>
      <c r="H36" s="50"/>
    </row>
    <row r="37" spans="1:8" ht="12.75">
      <c r="A37" s="3">
        <v>18000000</v>
      </c>
      <c r="B37" s="4" t="s">
        <v>79</v>
      </c>
      <c r="C37" s="40">
        <f>C38+C43+C46+C49</f>
        <v>13426000</v>
      </c>
      <c r="D37" s="40">
        <f>D38+D43+D46+D49</f>
        <v>12868200</v>
      </c>
      <c r="E37" s="40">
        <f>E38+E43+E46+E49</f>
        <v>12807425</v>
      </c>
      <c r="F37" s="10">
        <f aca="true" t="shared" si="2" ref="F37:F48">E37/C37*100</f>
        <v>95.39270817816178</v>
      </c>
      <c r="G37" s="10">
        <f aca="true" t="shared" si="3" ref="G37:G48">E37/D37*100</f>
        <v>99.52771172347337</v>
      </c>
      <c r="H37" s="50"/>
    </row>
    <row r="38" spans="1:8" ht="12.75">
      <c r="A38" s="3">
        <v>18010000</v>
      </c>
      <c r="B38" s="4" t="s">
        <v>80</v>
      </c>
      <c r="C38" s="40">
        <f>C39+C40+C41+C42</f>
        <v>8190000</v>
      </c>
      <c r="D38" s="40">
        <f>D39+D40+D41+D42</f>
        <v>8501000</v>
      </c>
      <c r="E38" s="42">
        <f>E39+E40+E41+E42</f>
        <v>8635613</v>
      </c>
      <c r="F38" s="10">
        <f t="shared" si="2"/>
        <v>105.44094017094017</v>
      </c>
      <c r="G38" s="10">
        <f t="shared" si="3"/>
        <v>101.58349605928714</v>
      </c>
      <c r="H38" s="50"/>
    </row>
    <row r="39" spans="1:8" ht="12.75">
      <c r="A39" s="3">
        <v>18010500</v>
      </c>
      <c r="B39" s="9" t="s">
        <v>18</v>
      </c>
      <c r="C39" s="40">
        <v>2795000</v>
      </c>
      <c r="D39" s="40">
        <v>2746000</v>
      </c>
      <c r="E39" s="39">
        <v>2821881</v>
      </c>
      <c r="F39" s="10">
        <f t="shared" si="2"/>
        <v>100.96175313059035</v>
      </c>
      <c r="G39" s="10">
        <f t="shared" si="3"/>
        <v>102.76332847778586</v>
      </c>
      <c r="H39" s="50"/>
    </row>
    <row r="40" spans="1:8" ht="12.75">
      <c r="A40" s="3">
        <v>18010600</v>
      </c>
      <c r="B40" s="9" t="s">
        <v>19</v>
      </c>
      <c r="C40" s="40">
        <v>4381000</v>
      </c>
      <c r="D40" s="40">
        <v>4641000</v>
      </c>
      <c r="E40" s="39">
        <v>4682434</v>
      </c>
      <c r="F40" s="10">
        <f t="shared" si="2"/>
        <v>106.88048390778361</v>
      </c>
      <c r="G40" s="10">
        <f t="shared" si="3"/>
        <v>100.89278172807585</v>
      </c>
      <c r="H40" s="50"/>
    </row>
    <row r="41" spans="1:8" ht="12.75">
      <c r="A41" s="3">
        <v>18010700</v>
      </c>
      <c r="B41" s="9" t="s">
        <v>20</v>
      </c>
      <c r="C41" s="40">
        <v>440500</v>
      </c>
      <c r="D41" s="40">
        <v>470500</v>
      </c>
      <c r="E41" s="39">
        <v>474726</v>
      </c>
      <c r="F41" s="10">
        <f t="shared" si="2"/>
        <v>107.76980703745744</v>
      </c>
      <c r="G41" s="10">
        <f t="shared" si="3"/>
        <v>100.8981934112646</v>
      </c>
      <c r="H41" s="50"/>
    </row>
    <row r="42" spans="1:8" ht="12.75">
      <c r="A42" s="3">
        <v>18010900</v>
      </c>
      <c r="B42" s="9" t="s">
        <v>21</v>
      </c>
      <c r="C42" s="40">
        <v>573500</v>
      </c>
      <c r="D42" s="40">
        <v>643500</v>
      </c>
      <c r="E42" s="39">
        <v>656572</v>
      </c>
      <c r="F42" s="10">
        <f t="shared" si="2"/>
        <v>114.48509154315607</v>
      </c>
      <c r="G42" s="10">
        <f t="shared" si="3"/>
        <v>102.03139083139084</v>
      </c>
      <c r="H42" s="50"/>
    </row>
    <row r="43" spans="1:8" ht="12.75">
      <c r="A43" s="3">
        <v>18020000</v>
      </c>
      <c r="B43" s="4" t="s">
        <v>60</v>
      </c>
      <c r="C43" s="40">
        <f>C44+C45</f>
        <v>4691000</v>
      </c>
      <c r="D43" s="40">
        <f>D44+D45</f>
        <v>3849200</v>
      </c>
      <c r="E43" s="54">
        <f>E44+E45</f>
        <v>3698823</v>
      </c>
      <c r="F43" s="10">
        <f t="shared" si="2"/>
        <v>78.84934981880195</v>
      </c>
      <c r="G43" s="10">
        <f t="shared" si="3"/>
        <v>96.0932921126468</v>
      </c>
      <c r="H43" s="50"/>
    </row>
    <row r="44" spans="1:8" ht="12.75">
      <c r="A44" s="8">
        <v>18020100</v>
      </c>
      <c r="B44" s="9" t="s">
        <v>5</v>
      </c>
      <c r="C44" s="41">
        <v>3168500</v>
      </c>
      <c r="D44" s="41">
        <v>2988500</v>
      </c>
      <c r="E44" s="52">
        <v>3005124</v>
      </c>
      <c r="F44" s="10">
        <f t="shared" si="2"/>
        <v>94.84374309610226</v>
      </c>
      <c r="G44" s="10">
        <f t="shared" si="3"/>
        <v>100.55626568512632</v>
      </c>
      <c r="H44" s="50"/>
    </row>
    <row r="45" spans="1:8" ht="12.75">
      <c r="A45" s="8">
        <v>18020200</v>
      </c>
      <c r="B45" s="9" t="s">
        <v>6</v>
      </c>
      <c r="C45" s="41">
        <v>1522500</v>
      </c>
      <c r="D45" s="41">
        <v>860700</v>
      </c>
      <c r="E45" s="52">
        <v>693699</v>
      </c>
      <c r="F45" s="10">
        <f t="shared" si="2"/>
        <v>45.563152709359606</v>
      </c>
      <c r="G45" s="10">
        <f t="shared" si="3"/>
        <v>80.59707215057512</v>
      </c>
      <c r="H45" s="50"/>
    </row>
    <row r="46" spans="1:8" ht="12.75">
      <c r="A46" s="3">
        <v>18030000</v>
      </c>
      <c r="B46" s="4" t="s">
        <v>57</v>
      </c>
      <c r="C46" s="40">
        <f>C47+C48</f>
        <v>545000</v>
      </c>
      <c r="D46" s="40">
        <f>D47+D48</f>
        <v>518000</v>
      </c>
      <c r="E46" s="54">
        <f>E47+E48</f>
        <v>548361</v>
      </c>
      <c r="F46" s="10">
        <f t="shared" si="2"/>
        <v>100.61669724770643</v>
      </c>
      <c r="G46" s="10">
        <f t="shared" si="3"/>
        <v>105.86119691119691</v>
      </c>
      <c r="H46" s="50"/>
    </row>
    <row r="47" spans="1:8" ht="12.75">
      <c r="A47" s="8">
        <v>18030100</v>
      </c>
      <c r="B47" s="9" t="s">
        <v>61</v>
      </c>
      <c r="C47" s="41">
        <v>334500</v>
      </c>
      <c r="D47" s="41">
        <v>324500</v>
      </c>
      <c r="E47" s="52">
        <v>358710</v>
      </c>
      <c r="F47" s="10">
        <f t="shared" si="2"/>
        <v>107.23766816143498</v>
      </c>
      <c r="G47" s="10">
        <f t="shared" si="3"/>
        <v>110.54237288135593</v>
      </c>
      <c r="H47" s="50"/>
    </row>
    <row r="48" spans="1:8" ht="12.75">
      <c r="A48" s="8">
        <v>18030200</v>
      </c>
      <c r="B48" s="9" t="s">
        <v>67</v>
      </c>
      <c r="C48" s="41">
        <v>210500</v>
      </c>
      <c r="D48" s="41">
        <v>193500</v>
      </c>
      <c r="E48" s="52">
        <v>189651</v>
      </c>
      <c r="F48" s="10">
        <f t="shared" si="2"/>
        <v>90.09548693586699</v>
      </c>
      <c r="G48" s="10">
        <f t="shared" si="3"/>
        <v>98.0108527131783</v>
      </c>
      <c r="H48" s="50"/>
    </row>
    <row r="49" spans="1:8" ht="12.75">
      <c r="A49" s="3">
        <v>18040000</v>
      </c>
      <c r="B49" s="4" t="s">
        <v>12</v>
      </c>
      <c r="C49" s="40">
        <v>0</v>
      </c>
      <c r="D49" s="40">
        <v>0</v>
      </c>
      <c r="E49" s="40">
        <v>-75372</v>
      </c>
      <c r="F49" s="10">
        <v>0</v>
      </c>
      <c r="G49" s="10">
        <v>0</v>
      </c>
      <c r="H49" s="50"/>
    </row>
    <row r="50" spans="1:8" ht="12.75">
      <c r="A50" s="3"/>
      <c r="B50" s="4" t="s">
        <v>13</v>
      </c>
      <c r="C50" s="40"/>
      <c r="D50" s="40"/>
      <c r="E50" s="39"/>
      <c r="F50" s="10"/>
      <c r="G50" s="10"/>
      <c r="H50" s="50"/>
    </row>
    <row r="51" spans="1:8" ht="12.75">
      <c r="A51" s="3">
        <v>20000000</v>
      </c>
      <c r="B51" s="4" t="s">
        <v>68</v>
      </c>
      <c r="C51" s="40">
        <f>C52+C56+C66+C72</f>
        <v>5327900</v>
      </c>
      <c r="D51" s="40">
        <f>D52+D56+D66+D72</f>
        <v>2502975</v>
      </c>
      <c r="E51" s="40">
        <f>E52+E56+E66+E72</f>
        <v>2608557</v>
      </c>
      <c r="F51" s="10">
        <f>E51/C51*100</f>
        <v>48.96032207811708</v>
      </c>
      <c r="G51" s="10">
        <f>E51/D51*100</f>
        <v>104.21826027027836</v>
      </c>
      <c r="H51" s="50"/>
    </row>
    <row r="52" spans="1:8" ht="12.75">
      <c r="A52" s="3">
        <v>21000000</v>
      </c>
      <c r="B52" s="4" t="s">
        <v>35</v>
      </c>
      <c r="C52" s="40">
        <f>C53+C54</f>
        <v>200000</v>
      </c>
      <c r="D52" s="40">
        <f>D53+D54</f>
        <v>39500</v>
      </c>
      <c r="E52" s="40">
        <f>E53+E54</f>
        <v>38368</v>
      </c>
      <c r="F52" s="10">
        <f>E52/C52*100</f>
        <v>19.184</v>
      </c>
      <c r="G52" s="10">
        <f>E52/D52*100</f>
        <v>97.13417721518988</v>
      </c>
      <c r="H52" s="50"/>
    </row>
    <row r="53" spans="1:8" ht="12.75">
      <c r="A53" s="8">
        <v>21081100</v>
      </c>
      <c r="B53" s="9" t="s">
        <v>27</v>
      </c>
      <c r="C53" s="41">
        <v>200000</v>
      </c>
      <c r="D53" s="41">
        <v>15900</v>
      </c>
      <c r="E53" s="43">
        <v>14768</v>
      </c>
      <c r="F53" s="10">
        <f>E53/C53*100</f>
        <v>7.384</v>
      </c>
      <c r="G53" s="10">
        <f>E53/D53*100</f>
        <v>92.88050314465409</v>
      </c>
      <c r="H53" s="50"/>
    </row>
    <row r="54" spans="1:8" ht="12.75">
      <c r="A54" s="8">
        <v>21081500</v>
      </c>
      <c r="B54" s="48" t="s">
        <v>120</v>
      </c>
      <c r="C54" s="41">
        <v>0</v>
      </c>
      <c r="D54" s="41">
        <v>23600</v>
      </c>
      <c r="E54" s="43">
        <v>23600</v>
      </c>
      <c r="F54" s="10">
        <v>0</v>
      </c>
      <c r="G54" s="10">
        <f>E54/D54*100</f>
        <v>100</v>
      </c>
      <c r="H54" s="50"/>
    </row>
    <row r="55" spans="1:8" ht="12.75">
      <c r="A55" s="8"/>
      <c r="B55" s="48" t="s">
        <v>119</v>
      </c>
      <c r="C55" s="41"/>
      <c r="D55" s="41"/>
      <c r="E55" s="43"/>
      <c r="F55" s="10"/>
      <c r="G55" s="10"/>
      <c r="H55" s="50"/>
    </row>
    <row r="56" spans="1:8" ht="12.75">
      <c r="A56" s="3">
        <v>22000000</v>
      </c>
      <c r="B56" s="4" t="s">
        <v>14</v>
      </c>
      <c r="C56" s="40">
        <f>C57</f>
        <v>4847500</v>
      </c>
      <c r="D56" s="40">
        <f>D57</f>
        <v>2160400</v>
      </c>
      <c r="E56" s="40">
        <f>E57</f>
        <v>2276805</v>
      </c>
      <c r="F56" s="10">
        <f>E56/C56*100</f>
        <v>46.968643630737496</v>
      </c>
      <c r="G56" s="10">
        <f>E56/D56*100</f>
        <v>105.38812256989448</v>
      </c>
      <c r="H56" s="50"/>
    </row>
    <row r="57" spans="1:8" ht="12.75">
      <c r="A57" s="3">
        <v>22010000</v>
      </c>
      <c r="B57" s="4" t="s">
        <v>16</v>
      </c>
      <c r="C57" s="40">
        <f>C58+C60+C62</f>
        <v>4847500</v>
      </c>
      <c r="D57" s="40">
        <f>D58+D60+D62</f>
        <v>2160400</v>
      </c>
      <c r="E57" s="40">
        <f>E58+E60+E62</f>
        <v>2276805</v>
      </c>
      <c r="F57" s="10">
        <f>E57/C57*100</f>
        <v>46.968643630737496</v>
      </c>
      <c r="G57" s="10">
        <f>E57/D57*100</f>
        <v>105.38812256989448</v>
      </c>
      <c r="H57" s="50"/>
    </row>
    <row r="58" spans="1:8" ht="12.75">
      <c r="A58" s="3">
        <v>22010300</v>
      </c>
      <c r="B58" s="4" t="s">
        <v>63</v>
      </c>
      <c r="C58" s="40">
        <v>1142000</v>
      </c>
      <c r="D58" s="40">
        <v>500000</v>
      </c>
      <c r="E58" s="39">
        <v>553279</v>
      </c>
      <c r="F58" s="10">
        <f>E58/C58*100</f>
        <v>48.44824868651489</v>
      </c>
      <c r="G58" s="10">
        <f>E58/D58*100</f>
        <v>110.6558</v>
      </c>
      <c r="H58" s="50"/>
    </row>
    <row r="59" spans="1:8" ht="12.75">
      <c r="A59" s="3"/>
      <c r="B59" s="4" t="s">
        <v>70</v>
      </c>
      <c r="C59" s="40"/>
      <c r="D59" s="40"/>
      <c r="E59" s="39"/>
      <c r="F59" s="10"/>
      <c r="G59" s="10"/>
      <c r="H59" s="50"/>
    </row>
    <row r="60" spans="1:8" ht="12.75">
      <c r="A60" s="3">
        <v>22012600</v>
      </c>
      <c r="B60" s="4" t="s">
        <v>64</v>
      </c>
      <c r="C60" s="40">
        <v>3485400</v>
      </c>
      <c r="D60" s="40">
        <v>1410400</v>
      </c>
      <c r="E60" s="39">
        <v>1465135</v>
      </c>
      <c r="F60" s="10">
        <f>E60/C60*100</f>
        <v>42.03635163826247</v>
      </c>
      <c r="G60" s="10">
        <f>E60/D60*100</f>
        <v>103.88081395348838</v>
      </c>
      <c r="H60" s="50"/>
    </row>
    <row r="61" spans="1:8" ht="12.75">
      <c r="A61" s="3"/>
      <c r="B61" s="4" t="s">
        <v>69</v>
      </c>
      <c r="C61" s="40"/>
      <c r="D61" s="40"/>
      <c r="E61" s="39"/>
      <c r="F61" s="10"/>
      <c r="G61" s="10"/>
      <c r="H61" s="50"/>
    </row>
    <row r="62" spans="1:8" ht="12.75">
      <c r="A62" s="3">
        <v>22012900</v>
      </c>
      <c r="B62" s="4" t="s">
        <v>65</v>
      </c>
      <c r="C62" s="40">
        <v>220100</v>
      </c>
      <c r="D62" s="40">
        <v>250000</v>
      </c>
      <c r="E62" s="39">
        <v>258391</v>
      </c>
      <c r="F62" s="10">
        <f>E62/C62*100</f>
        <v>117.39709223080419</v>
      </c>
      <c r="G62" s="10">
        <f>E62/D62*100</f>
        <v>103.3564</v>
      </c>
      <c r="H62" s="50"/>
    </row>
    <row r="63" spans="1:8" ht="12.75">
      <c r="A63" s="3"/>
      <c r="B63" s="4" t="s">
        <v>66</v>
      </c>
      <c r="C63" s="40"/>
      <c r="D63" s="40"/>
      <c r="E63" s="39"/>
      <c r="F63" s="10"/>
      <c r="G63" s="10"/>
      <c r="H63" s="50"/>
    </row>
    <row r="64" spans="1:8" ht="12.75">
      <c r="A64" s="3"/>
      <c r="B64" s="4" t="s">
        <v>71</v>
      </c>
      <c r="C64" s="40"/>
      <c r="D64" s="40"/>
      <c r="E64" s="39"/>
      <c r="F64" s="10"/>
      <c r="G64" s="10"/>
      <c r="H64" s="50"/>
    </row>
    <row r="65" spans="1:8" ht="12.75">
      <c r="A65" s="3"/>
      <c r="B65" s="4" t="s">
        <v>129</v>
      </c>
      <c r="C65" s="40"/>
      <c r="D65" s="40"/>
      <c r="E65" s="39"/>
      <c r="F65" s="10"/>
      <c r="G65" s="10"/>
      <c r="H65" s="50"/>
    </row>
    <row r="66" spans="1:8" ht="12.75">
      <c r="A66" s="3">
        <v>22090000</v>
      </c>
      <c r="B66" s="4" t="s">
        <v>26</v>
      </c>
      <c r="C66" s="40">
        <f>C67+C69+C70</f>
        <v>230000</v>
      </c>
      <c r="D66" s="40">
        <f>D67+D69+D70</f>
        <v>160175</v>
      </c>
      <c r="E66" s="40">
        <f>E67+E69+E70</f>
        <v>149903</v>
      </c>
      <c r="F66" s="10">
        <f>E66/C66*100</f>
        <v>65.17521739130436</v>
      </c>
      <c r="G66" s="10">
        <f>E66/D66*100</f>
        <v>93.58701420321523</v>
      </c>
      <c r="H66" s="50"/>
    </row>
    <row r="67" spans="1:8" ht="12.75">
      <c r="A67" s="8">
        <v>22090100</v>
      </c>
      <c r="B67" s="9" t="s">
        <v>84</v>
      </c>
      <c r="C67" s="41">
        <v>230000</v>
      </c>
      <c r="D67" s="41">
        <v>111200</v>
      </c>
      <c r="E67" s="52">
        <v>99635</v>
      </c>
      <c r="F67" s="10">
        <f>E67/C67*100</f>
        <v>43.3195652173913</v>
      </c>
      <c r="G67" s="10">
        <f>E67/D67*100</f>
        <v>89.59982014388488</v>
      </c>
      <c r="H67" s="50"/>
    </row>
    <row r="68" spans="1:8" ht="12.75">
      <c r="A68" s="8"/>
      <c r="B68" s="9" t="s">
        <v>85</v>
      </c>
      <c r="C68" s="41"/>
      <c r="D68" s="41"/>
      <c r="E68" s="52"/>
      <c r="F68" s="10"/>
      <c r="G68" s="10"/>
      <c r="H68" s="50"/>
    </row>
    <row r="69" spans="1:8" ht="12.75">
      <c r="A69" s="8">
        <v>22090200</v>
      </c>
      <c r="B69" s="9" t="s">
        <v>17</v>
      </c>
      <c r="C69" s="41">
        <v>0</v>
      </c>
      <c r="D69" s="41">
        <v>6975</v>
      </c>
      <c r="E69" s="52">
        <v>7036</v>
      </c>
      <c r="F69" s="10">
        <v>0</v>
      </c>
      <c r="G69" s="10">
        <v>0</v>
      </c>
      <c r="H69" s="50"/>
    </row>
    <row r="70" spans="1:8" ht="12.75">
      <c r="A70" s="8">
        <v>22090400</v>
      </c>
      <c r="B70" s="9" t="s">
        <v>86</v>
      </c>
      <c r="C70" s="41">
        <v>0</v>
      </c>
      <c r="D70" s="41">
        <v>42000</v>
      </c>
      <c r="E70" s="52">
        <v>43232</v>
      </c>
      <c r="F70" s="10">
        <v>0</v>
      </c>
      <c r="G70" s="10">
        <v>0</v>
      </c>
      <c r="H70" s="50"/>
    </row>
    <row r="71" spans="1:8" ht="12.75">
      <c r="A71" s="8"/>
      <c r="B71" s="9" t="s">
        <v>87</v>
      </c>
      <c r="C71" s="41"/>
      <c r="D71" s="41"/>
      <c r="E71" s="52"/>
      <c r="F71" s="10"/>
      <c r="G71" s="10"/>
      <c r="H71" s="50"/>
    </row>
    <row r="72" spans="1:8" ht="12.75">
      <c r="A72" s="3">
        <v>24000000</v>
      </c>
      <c r="B72" s="4" t="s">
        <v>75</v>
      </c>
      <c r="C72" s="40">
        <f aca="true" t="shared" si="4" ref="C72:E73">C73</f>
        <v>50400</v>
      </c>
      <c r="D72" s="40">
        <f t="shared" si="4"/>
        <v>142900</v>
      </c>
      <c r="E72" s="39">
        <f t="shared" si="4"/>
        <v>143481</v>
      </c>
      <c r="F72" s="10">
        <f aca="true" t="shared" si="5" ref="F72:F77">E72/C72*100</f>
        <v>284.68452380952385</v>
      </c>
      <c r="G72" s="10">
        <f aca="true" t="shared" si="6" ref="G72:G77">E72/D72*100</f>
        <v>100.40657802659203</v>
      </c>
      <c r="H72" s="50"/>
    </row>
    <row r="73" spans="1:8" ht="12.75">
      <c r="A73" s="3">
        <v>24060000</v>
      </c>
      <c r="B73" s="4" t="s">
        <v>25</v>
      </c>
      <c r="C73" s="40">
        <f t="shared" si="4"/>
        <v>50400</v>
      </c>
      <c r="D73" s="40">
        <f t="shared" si="4"/>
        <v>142900</v>
      </c>
      <c r="E73" s="39">
        <f t="shared" si="4"/>
        <v>143481</v>
      </c>
      <c r="F73" s="10">
        <f t="shared" si="5"/>
        <v>284.68452380952385</v>
      </c>
      <c r="G73" s="10">
        <f t="shared" si="6"/>
        <v>100.40657802659203</v>
      </c>
      <c r="H73" s="50"/>
    </row>
    <row r="74" spans="1:8" ht="12.75">
      <c r="A74" s="8">
        <v>24060300</v>
      </c>
      <c r="B74" s="9" t="s">
        <v>25</v>
      </c>
      <c r="C74" s="41">
        <v>50400</v>
      </c>
      <c r="D74" s="41">
        <v>142900</v>
      </c>
      <c r="E74" s="52">
        <v>143481</v>
      </c>
      <c r="F74" s="10">
        <f t="shared" si="5"/>
        <v>284.68452380952385</v>
      </c>
      <c r="G74" s="10">
        <f t="shared" si="6"/>
        <v>100.40657802659203</v>
      </c>
      <c r="H74" s="50"/>
    </row>
    <row r="75" spans="1:8" ht="12.75">
      <c r="A75" s="3">
        <v>30000000</v>
      </c>
      <c r="B75" s="4" t="s">
        <v>55</v>
      </c>
      <c r="C75" s="40">
        <f aca="true" t="shared" si="7" ref="C75:E76">C76</f>
        <v>26600</v>
      </c>
      <c r="D75" s="40">
        <f t="shared" si="7"/>
        <v>29800</v>
      </c>
      <c r="E75" s="39">
        <f t="shared" si="7"/>
        <v>33600</v>
      </c>
      <c r="F75" s="10">
        <f t="shared" si="5"/>
        <v>126.3157894736842</v>
      </c>
      <c r="G75" s="10">
        <f t="shared" si="6"/>
        <v>112.75167785234899</v>
      </c>
      <c r="H75" s="50"/>
    </row>
    <row r="76" spans="1:8" ht="12.75">
      <c r="A76" s="3">
        <v>31000000</v>
      </c>
      <c r="B76" s="4" t="s">
        <v>56</v>
      </c>
      <c r="C76" s="40">
        <f t="shared" si="7"/>
        <v>26600</v>
      </c>
      <c r="D76" s="40">
        <f t="shared" si="7"/>
        <v>29800</v>
      </c>
      <c r="E76" s="39">
        <f t="shared" si="7"/>
        <v>33600</v>
      </c>
      <c r="F76" s="10">
        <f t="shared" si="5"/>
        <v>126.3157894736842</v>
      </c>
      <c r="G76" s="10">
        <f t="shared" si="6"/>
        <v>112.75167785234899</v>
      </c>
      <c r="H76" s="50"/>
    </row>
    <row r="77" spans="1:8" ht="12.75">
      <c r="A77" s="8">
        <v>31010200</v>
      </c>
      <c r="B77" s="9" t="s">
        <v>7</v>
      </c>
      <c r="C77" s="41">
        <v>26600</v>
      </c>
      <c r="D77" s="41">
        <v>29800</v>
      </c>
      <c r="E77" s="52">
        <v>33600</v>
      </c>
      <c r="F77" s="10">
        <f t="shared" si="5"/>
        <v>126.3157894736842</v>
      </c>
      <c r="G77" s="10">
        <f t="shared" si="6"/>
        <v>112.75167785234899</v>
      </c>
      <c r="H77" s="50"/>
    </row>
    <row r="78" spans="1:8" ht="12.75">
      <c r="A78" s="8"/>
      <c r="B78" s="9" t="s">
        <v>115</v>
      </c>
      <c r="C78" s="41"/>
      <c r="D78" s="41"/>
      <c r="E78" s="39"/>
      <c r="F78" s="10"/>
      <c r="G78" s="10"/>
      <c r="H78" s="50"/>
    </row>
    <row r="79" spans="1:8" ht="13.5" thickBot="1">
      <c r="A79" s="8"/>
      <c r="B79" s="9" t="s">
        <v>116</v>
      </c>
      <c r="C79" s="41"/>
      <c r="D79" s="41"/>
      <c r="E79" s="39"/>
      <c r="F79" s="55"/>
      <c r="G79" s="10"/>
      <c r="H79" s="50"/>
    </row>
    <row r="80" spans="1:8" ht="13.5" thickBot="1">
      <c r="A80" s="6">
        <v>900101</v>
      </c>
      <c r="B80" s="56" t="s">
        <v>46</v>
      </c>
      <c r="C80" s="57">
        <f>C15+C51+C75</f>
        <v>27785474</v>
      </c>
      <c r="D80" s="57">
        <f>D15+D51+D75</f>
        <v>27785474</v>
      </c>
      <c r="E80" s="57">
        <f>E15+E51+E75</f>
        <v>27800660</v>
      </c>
      <c r="F80" s="58">
        <f>E80/C80*100</f>
        <v>100.05465445721747</v>
      </c>
      <c r="G80" s="58">
        <f>E80/D80*100</f>
        <v>100.05465445721747</v>
      </c>
      <c r="H80" s="50"/>
    </row>
    <row r="81" spans="1:8" ht="13.5" thickBot="1">
      <c r="A81" s="6"/>
      <c r="B81" s="56"/>
      <c r="C81" s="57"/>
      <c r="D81" s="57"/>
      <c r="E81" s="57"/>
      <c r="F81" s="58"/>
      <c r="G81" s="58"/>
      <c r="H81" s="50"/>
    </row>
    <row r="82" spans="1:8" ht="12.75">
      <c r="A82" s="3">
        <v>40000000</v>
      </c>
      <c r="B82" s="59" t="s">
        <v>32</v>
      </c>
      <c r="C82" s="39">
        <f>C83</f>
        <v>255908111</v>
      </c>
      <c r="D82" s="39">
        <f>D83</f>
        <v>308052719</v>
      </c>
      <c r="E82" s="39">
        <f>E83</f>
        <v>305351165</v>
      </c>
      <c r="F82" s="32">
        <f>E82/C82*100</f>
        <v>119.32062794211318</v>
      </c>
      <c r="G82" s="32">
        <f>E82/D82*100</f>
        <v>99.12302218634207</v>
      </c>
      <c r="H82" s="50"/>
    </row>
    <row r="83" spans="1:8" ht="12.75">
      <c r="A83" s="3">
        <v>41000000</v>
      </c>
      <c r="B83" s="16" t="s">
        <v>29</v>
      </c>
      <c r="C83" s="39">
        <f>C87+C84+C85</f>
        <v>255908111</v>
      </c>
      <c r="D83" s="39">
        <f>D87+D84+D85</f>
        <v>308052719</v>
      </c>
      <c r="E83" s="39">
        <f>E87+E84+E85</f>
        <v>305351165</v>
      </c>
      <c r="F83" s="10">
        <f>E83/C83*100</f>
        <v>119.32062794211318</v>
      </c>
      <c r="G83" s="10">
        <f>E83/D83*100</f>
        <v>99.12302218634207</v>
      </c>
      <c r="H83" s="50"/>
    </row>
    <row r="84" spans="1:8" ht="12.75">
      <c r="A84" s="3">
        <v>41010900</v>
      </c>
      <c r="B84" s="16" t="s">
        <v>143</v>
      </c>
      <c r="C84" s="39">
        <v>0</v>
      </c>
      <c r="D84" s="39">
        <v>0</v>
      </c>
      <c r="E84" s="39">
        <v>13690</v>
      </c>
      <c r="F84" s="10">
        <v>0</v>
      </c>
      <c r="G84" s="10">
        <v>0</v>
      </c>
      <c r="H84" s="50"/>
    </row>
    <row r="85" spans="1:8" ht="12.75">
      <c r="A85" s="60">
        <v>41020000</v>
      </c>
      <c r="B85" s="37" t="s">
        <v>114</v>
      </c>
      <c r="C85" s="39">
        <f>C86</f>
        <v>0</v>
      </c>
      <c r="D85" s="39">
        <f>D86</f>
        <v>478453</v>
      </c>
      <c r="E85" s="39">
        <f>E86</f>
        <v>478453</v>
      </c>
      <c r="F85" s="10">
        <v>0</v>
      </c>
      <c r="G85" s="10">
        <f>E85/D85*100</f>
        <v>100</v>
      </c>
      <c r="H85" s="50"/>
    </row>
    <row r="86" spans="1:8" ht="12.75">
      <c r="A86" s="61">
        <v>41020900</v>
      </c>
      <c r="B86" s="36" t="s">
        <v>113</v>
      </c>
      <c r="C86" s="39">
        <v>0</v>
      </c>
      <c r="D86" s="39">
        <v>478453</v>
      </c>
      <c r="E86" s="39">
        <v>478453</v>
      </c>
      <c r="F86" s="10">
        <v>0</v>
      </c>
      <c r="G86" s="10">
        <f>E86/D86*100</f>
        <v>100</v>
      </c>
      <c r="H86" s="50"/>
    </row>
    <row r="87" spans="1:8" ht="12.75">
      <c r="A87" s="3">
        <v>41030000</v>
      </c>
      <c r="B87" s="16" t="s">
        <v>30</v>
      </c>
      <c r="C87" s="39">
        <f>C89+C93+C97+C100+C110</f>
        <v>255908111</v>
      </c>
      <c r="D87" s="39">
        <f>D89+D93+D97+D100+D110</f>
        <v>307574266</v>
      </c>
      <c r="E87" s="39">
        <f>E89+E93+E97+E100+E110</f>
        <v>304859022</v>
      </c>
      <c r="F87" s="10">
        <f>E87/C87*100</f>
        <v>119.1283155538591</v>
      </c>
      <c r="G87" s="10">
        <f>E87/D87*100</f>
        <v>99.11720702927728</v>
      </c>
      <c r="H87" s="50"/>
    </row>
    <row r="88" spans="1:8" ht="12.75">
      <c r="A88" s="8"/>
      <c r="B88" s="17" t="s">
        <v>31</v>
      </c>
      <c r="C88" s="52"/>
      <c r="D88" s="52"/>
      <c r="E88" s="40"/>
      <c r="F88" s="10"/>
      <c r="G88" s="10"/>
      <c r="H88" s="50"/>
    </row>
    <row r="89" spans="1:8" ht="12.75">
      <c r="A89" s="8">
        <v>41030600</v>
      </c>
      <c r="B89" s="17" t="s">
        <v>130</v>
      </c>
      <c r="C89" s="43">
        <v>181677300</v>
      </c>
      <c r="D89" s="43">
        <v>136904300</v>
      </c>
      <c r="E89" s="41">
        <v>134221834</v>
      </c>
      <c r="F89" s="10">
        <f>E89/C89*100</f>
        <v>73.87925403999289</v>
      </c>
      <c r="G89" s="10">
        <f>E89/D89*100</f>
        <v>98.04062691968039</v>
      </c>
      <c r="H89" s="50"/>
    </row>
    <row r="90" spans="1:8" ht="12.75">
      <c r="A90" s="8"/>
      <c r="B90" s="17" t="s">
        <v>131</v>
      </c>
      <c r="C90" s="52"/>
      <c r="D90" s="52"/>
      <c r="E90" s="41"/>
      <c r="F90" s="10"/>
      <c r="G90" s="10"/>
      <c r="H90" s="50"/>
    </row>
    <row r="91" spans="1:8" ht="12.75">
      <c r="A91" s="8"/>
      <c r="B91" s="17" t="s">
        <v>132</v>
      </c>
      <c r="C91" s="52"/>
      <c r="D91" s="52"/>
      <c r="E91" s="40"/>
      <c r="F91" s="10"/>
      <c r="G91" s="10"/>
      <c r="H91" s="50"/>
    </row>
    <row r="92" spans="1:8" ht="12.75">
      <c r="A92" s="8"/>
      <c r="B92" s="17" t="s">
        <v>133</v>
      </c>
      <c r="C92" s="52"/>
      <c r="D92" s="52"/>
      <c r="E92" s="40"/>
      <c r="F92" s="10"/>
      <c r="G92" s="10"/>
      <c r="H92" s="50"/>
    </row>
    <row r="93" spans="1:8" ht="12.75">
      <c r="A93" s="8">
        <v>41030800</v>
      </c>
      <c r="B93" s="17" t="s">
        <v>88</v>
      </c>
      <c r="C93" s="52">
        <v>71834900</v>
      </c>
      <c r="D93" s="52">
        <v>167300544</v>
      </c>
      <c r="E93" s="40">
        <v>167300544</v>
      </c>
      <c r="F93" s="10">
        <f>E93/C93*100</f>
        <v>232.89590992679047</v>
      </c>
      <c r="G93" s="10">
        <f>E93/D93*100</f>
        <v>100</v>
      </c>
      <c r="H93" s="50"/>
    </row>
    <row r="94" spans="1:8" ht="12.75">
      <c r="A94" s="8"/>
      <c r="B94" s="17" t="s">
        <v>134</v>
      </c>
      <c r="C94" s="52"/>
      <c r="D94" s="52"/>
      <c r="E94" s="41"/>
      <c r="F94" s="10"/>
      <c r="G94" s="10"/>
      <c r="H94" s="50"/>
    </row>
    <row r="95" spans="1:8" ht="12.75">
      <c r="A95" s="8"/>
      <c r="B95" s="17" t="s">
        <v>135</v>
      </c>
      <c r="C95" s="52"/>
      <c r="D95" s="52"/>
      <c r="E95" s="40"/>
      <c r="F95" s="10"/>
      <c r="G95" s="10"/>
      <c r="H95" s="50"/>
    </row>
    <row r="96" spans="1:8" ht="12.75">
      <c r="A96" s="8"/>
      <c r="B96" s="17" t="s">
        <v>8</v>
      </c>
      <c r="C96" s="52"/>
      <c r="D96" s="52"/>
      <c r="E96" s="41"/>
      <c r="F96" s="10"/>
      <c r="G96" s="10"/>
      <c r="H96" s="50"/>
    </row>
    <row r="97" spans="1:8" ht="12.75">
      <c r="A97" s="8">
        <v>41031000</v>
      </c>
      <c r="B97" s="17" t="s">
        <v>76</v>
      </c>
      <c r="C97" s="52">
        <v>9900</v>
      </c>
      <c r="D97" s="52">
        <v>43660</v>
      </c>
      <c r="E97" s="41">
        <v>43660</v>
      </c>
      <c r="F97" s="10">
        <f>E97/C97*100</f>
        <v>441.010101010101</v>
      </c>
      <c r="G97" s="10">
        <f>E97/D97*100</f>
        <v>100</v>
      </c>
      <c r="H97" s="50"/>
    </row>
    <row r="98" spans="1:8" ht="12.75">
      <c r="A98" s="8"/>
      <c r="B98" s="17" t="s">
        <v>77</v>
      </c>
      <c r="C98" s="52"/>
      <c r="D98" s="52"/>
      <c r="E98" s="41"/>
      <c r="F98" s="10"/>
      <c r="G98" s="10"/>
      <c r="H98" s="50"/>
    </row>
    <row r="99" spans="1:8" ht="12.75">
      <c r="A99" s="8"/>
      <c r="B99" s="17" t="s">
        <v>78</v>
      </c>
      <c r="C99" s="52"/>
      <c r="D99" s="52"/>
      <c r="E99" s="41"/>
      <c r="F99" s="10"/>
      <c r="G99" s="10"/>
      <c r="H99" s="50"/>
    </row>
    <row r="100" spans="1:8" ht="12.75">
      <c r="A100" s="60">
        <v>41035000</v>
      </c>
      <c r="B100" s="62" t="s">
        <v>4</v>
      </c>
      <c r="C100" s="43">
        <f>C101+C104+C108</f>
        <v>1359173</v>
      </c>
      <c r="D100" s="43">
        <f>D101+D104+D108</f>
        <v>2086294</v>
      </c>
      <c r="E100" s="43">
        <f>E101+E104+E108</f>
        <v>2085892</v>
      </c>
      <c r="F100" s="63">
        <f>E100/C100*100</f>
        <v>153.46773368805884</v>
      </c>
      <c r="G100" s="63">
        <f>E100/D100*100</f>
        <v>99.98073138301696</v>
      </c>
      <c r="H100" s="50"/>
    </row>
    <row r="101" spans="1:8" ht="12.75">
      <c r="A101" s="64">
        <v>41035000</v>
      </c>
      <c r="B101" s="15" t="s">
        <v>73</v>
      </c>
      <c r="C101" s="52">
        <v>83826</v>
      </c>
      <c r="D101" s="52">
        <v>42225</v>
      </c>
      <c r="E101" s="44">
        <v>42224</v>
      </c>
      <c r="F101" s="63">
        <f>E101/C101*100</f>
        <v>50.37100660892801</v>
      </c>
      <c r="G101" s="63">
        <f>E101/D101*100</f>
        <v>99.9976317347543</v>
      </c>
      <c r="H101" s="50"/>
    </row>
    <row r="102" spans="1:8" ht="12.75">
      <c r="A102" s="64"/>
      <c r="B102" s="15" t="s">
        <v>121</v>
      </c>
      <c r="C102" s="52"/>
      <c r="D102" s="52"/>
      <c r="E102" s="44"/>
      <c r="F102" s="63"/>
      <c r="G102" s="63"/>
      <c r="H102" s="50"/>
    </row>
    <row r="103" spans="1:8" ht="12.75">
      <c r="A103" s="64"/>
      <c r="B103" s="15" t="s">
        <v>109</v>
      </c>
      <c r="C103" s="52"/>
      <c r="D103" s="52"/>
      <c r="E103" s="44"/>
      <c r="F103" s="63"/>
      <c r="G103" s="63"/>
      <c r="H103" s="50"/>
    </row>
    <row r="104" spans="1:8" ht="12.75">
      <c r="A104" s="64">
        <v>41035000</v>
      </c>
      <c r="B104" s="15" t="s">
        <v>72</v>
      </c>
      <c r="C104" s="52">
        <v>1275347</v>
      </c>
      <c r="D104" s="52">
        <v>1923759</v>
      </c>
      <c r="E104" s="44">
        <v>1923758</v>
      </c>
      <c r="F104" s="63">
        <f>E104/C104*100</f>
        <v>150.84192772633645</v>
      </c>
      <c r="G104" s="63">
        <f>E104/D104*100</f>
        <v>99.99994801843683</v>
      </c>
      <c r="H104" s="50"/>
    </row>
    <row r="105" spans="1:8" ht="12.75">
      <c r="A105" s="64"/>
      <c r="B105" s="15" t="s">
        <v>110</v>
      </c>
      <c r="C105" s="52"/>
      <c r="D105" s="52"/>
      <c r="E105" s="44"/>
      <c r="F105" s="63"/>
      <c r="G105" s="63"/>
      <c r="H105" s="50"/>
    </row>
    <row r="106" spans="1:8" ht="12.75">
      <c r="A106" s="64"/>
      <c r="B106" s="15" t="s">
        <v>111</v>
      </c>
      <c r="C106" s="52"/>
      <c r="D106" s="52"/>
      <c r="E106" s="44"/>
      <c r="F106" s="63"/>
      <c r="G106" s="63"/>
      <c r="H106" s="50"/>
    </row>
    <row r="107" spans="1:8" ht="12.75">
      <c r="A107" s="64"/>
      <c r="B107" s="15" t="s">
        <v>112</v>
      </c>
      <c r="C107" s="52"/>
      <c r="D107" s="52"/>
      <c r="E107" s="44"/>
      <c r="F107" s="63"/>
      <c r="G107" s="63"/>
      <c r="H107" s="50"/>
    </row>
    <row r="108" spans="1:8" ht="12.75">
      <c r="A108" s="64">
        <v>41035000</v>
      </c>
      <c r="B108" s="15" t="s">
        <v>108</v>
      </c>
      <c r="C108" s="52">
        <v>0</v>
      </c>
      <c r="D108" s="52">
        <v>120310</v>
      </c>
      <c r="E108" s="44">
        <v>119910</v>
      </c>
      <c r="F108" s="63">
        <v>0</v>
      </c>
      <c r="G108" s="63">
        <f>E108/D108*100</f>
        <v>99.66752555897266</v>
      </c>
      <c r="H108" s="50"/>
    </row>
    <row r="109" spans="1:8" ht="12.75">
      <c r="A109" s="64"/>
      <c r="B109" s="15" t="s">
        <v>122</v>
      </c>
      <c r="C109" s="52"/>
      <c r="D109" s="52"/>
      <c r="E109" s="44"/>
      <c r="F109" s="63"/>
      <c r="G109" s="63"/>
      <c r="H109" s="50"/>
    </row>
    <row r="110" spans="1:8" ht="12.75">
      <c r="A110" s="8">
        <v>41035800</v>
      </c>
      <c r="B110" s="36" t="s">
        <v>89</v>
      </c>
      <c r="C110" s="52">
        <v>1026838</v>
      </c>
      <c r="D110" s="52">
        <v>1239468</v>
      </c>
      <c r="E110" s="44">
        <v>1207092</v>
      </c>
      <c r="F110" s="63">
        <f>E110/C110*100</f>
        <v>117.55427827953386</v>
      </c>
      <c r="G110" s="63">
        <f>E110/D110*100</f>
        <v>97.3879115878748</v>
      </c>
      <c r="H110" s="50"/>
    </row>
    <row r="111" spans="1:8" ht="12.75">
      <c r="A111" s="8"/>
      <c r="B111" s="36" t="s">
        <v>0</v>
      </c>
      <c r="C111" s="52"/>
      <c r="D111" s="52"/>
      <c r="E111" s="44"/>
      <c r="F111" s="63"/>
      <c r="G111" s="63"/>
      <c r="H111" s="50"/>
    </row>
    <row r="112" spans="1:8" ht="12.75">
      <c r="A112" s="8"/>
      <c r="B112" s="36" t="s">
        <v>1</v>
      </c>
      <c r="C112" s="52"/>
      <c r="D112" s="52"/>
      <c r="E112" s="42"/>
      <c r="F112" s="63"/>
      <c r="G112" s="63"/>
      <c r="H112" s="50"/>
    </row>
    <row r="113" spans="1:8" ht="12.75">
      <c r="A113" s="8"/>
      <c r="B113" s="36" t="s">
        <v>2</v>
      </c>
      <c r="C113" s="52"/>
      <c r="D113" s="52"/>
      <c r="E113" s="41"/>
      <c r="F113" s="10"/>
      <c r="G113" s="10"/>
      <c r="H113" s="50"/>
    </row>
    <row r="114" spans="1:8" ht="12.75">
      <c r="A114" s="8"/>
      <c r="B114" s="36" t="s">
        <v>96</v>
      </c>
      <c r="C114" s="52"/>
      <c r="D114" s="52"/>
      <c r="E114" s="41"/>
      <c r="F114" s="10"/>
      <c r="G114" s="10"/>
      <c r="H114" s="50"/>
    </row>
    <row r="115" spans="1:8" ht="12.75">
      <c r="A115" s="8"/>
      <c r="B115" s="36" t="s">
        <v>97</v>
      </c>
      <c r="C115" s="52"/>
      <c r="D115" s="52"/>
      <c r="E115" s="41"/>
      <c r="F115" s="10"/>
      <c r="G115" s="10"/>
      <c r="H115" s="50"/>
    </row>
    <row r="116" spans="1:8" ht="13.5" thickBot="1">
      <c r="A116" s="8"/>
      <c r="B116" s="9"/>
      <c r="C116" s="52"/>
      <c r="D116" s="52"/>
      <c r="E116" s="41"/>
      <c r="F116" s="10"/>
      <c r="G116" s="10"/>
      <c r="H116" s="50"/>
    </row>
    <row r="117" spans="1:8" ht="13.5" thickBot="1">
      <c r="A117" s="7">
        <v>900102</v>
      </c>
      <c r="B117" s="27" t="s">
        <v>47</v>
      </c>
      <c r="C117" s="65">
        <f>C80+C82</f>
        <v>283693585</v>
      </c>
      <c r="D117" s="65">
        <f>D80+D82</f>
        <v>335838193</v>
      </c>
      <c r="E117" s="65">
        <f>E80+E82</f>
        <v>333151825</v>
      </c>
      <c r="F117" s="58">
        <f>E117/C117*100</f>
        <v>117.43368289416907</v>
      </c>
      <c r="G117" s="58">
        <f>E117/D117*100</f>
        <v>99.20010050792526</v>
      </c>
      <c r="H117" s="50"/>
    </row>
    <row r="118" spans="1:8" ht="13.5" thickBot="1">
      <c r="A118" s="6">
        <v>602100</v>
      </c>
      <c r="B118" s="11" t="s">
        <v>48</v>
      </c>
      <c r="C118" s="65"/>
      <c r="D118" s="39"/>
      <c r="E118" s="41">
        <v>4162973</v>
      </c>
      <c r="F118" s="10"/>
      <c r="G118" s="10"/>
      <c r="H118" s="50"/>
    </row>
    <row r="119" spans="1:8" ht="13.5" thickBot="1">
      <c r="A119" s="6">
        <v>603000</v>
      </c>
      <c r="B119" s="11" t="s">
        <v>54</v>
      </c>
      <c r="C119" s="65"/>
      <c r="D119" s="65"/>
      <c r="E119" s="66"/>
      <c r="F119" s="67"/>
      <c r="G119" s="67"/>
      <c r="H119" s="50"/>
    </row>
    <row r="120" spans="1:8" ht="13.5" thickBot="1">
      <c r="A120" s="5"/>
      <c r="B120" s="26" t="s">
        <v>49</v>
      </c>
      <c r="C120" s="65">
        <f>C117</f>
        <v>283693585</v>
      </c>
      <c r="D120" s="65">
        <f>D117</f>
        <v>335838193</v>
      </c>
      <c r="E120" s="65">
        <f>E117+E118+E119</f>
        <v>337314798</v>
      </c>
      <c r="F120" s="67">
        <f>E120/C120*100</f>
        <v>118.90110169392798</v>
      </c>
      <c r="G120" s="67">
        <f>E120/D120*100</f>
        <v>100.4396775086269</v>
      </c>
      <c r="H120" s="50"/>
    </row>
    <row r="121" spans="1:8" ht="12.75">
      <c r="A121" s="3"/>
      <c r="B121" s="25" t="s">
        <v>50</v>
      </c>
      <c r="C121" s="68">
        <f>C122</f>
        <v>84481</v>
      </c>
      <c r="D121" s="68">
        <f>D122</f>
        <v>421276</v>
      </c>
      <c r="E121" s="68">
        <f>E122</f>
        <v>441756</v>
      </c>
      <c r="F121" s="69">
        <f>E121/C121*100</f>
        <v>522.9057421195298</v>
      </c>
      <c r="G121" s="70">
        <f>E121/D121*100</f>
        <v>104.86142101615093</v>
      </c>
      <c r="H121" s="50"/>
    </row>
    <row r="122" spans="1:8" ht="12.75">
      <c r="A122" s="3">
        <v>25000000</v>
      </c>
      <c r="B122" s="4" t="s">
        <v>28</v>
      </c>
      <c r="C122" s="39">
        <f>C123+C127</f>
        <v>84481</v>
      </c>
      <c r="D122" s="39">
        <f>D123+D127</f>
        <v>421276</v>
      </c>
      <c r="E122" s="39">
        <f>E123+E127</f>
        <v>441756</v>
      </c>
      <c r="F122" s="70">
        <f>E122/C122*100</f>
        <v>522.9057421195298</v>
      </c>
      <c r="G122" s="70">
        <f>E122/D122*100</f>
        <v>104.86142101615093</v>
      </c>
      <c r="H122" s="50"/>
    </row>
    <row r="123" spans="1:8" ht="12.75">
      <c r="A123" s="3">
        <v>25010000</v>
      </c>
      <c r="B123" s="4" t="s">
        <v>136</v>
      </c>
      <c r="C123" s="39">
        <f>C125+C126</f>
        <v>84481</v>
      </c>
      <c r="D123" s="39">
        <f>D125+D126</f>
        <v>47002</v>
      </c>
      <c r="E123" s="39">
        <f>E125+E126</f>
        <v>46986</v>
      </c>
      <c r="F123" s="70">
        <f>E123/C123*100</f>
        <v>55.61723937926871</v>
      </c>
      <c r="G123" s="70">
        <f>E123/D123*100</f>
        <v>99.96595889536616</v>
      </c>
      <c r="H123" s="50"/>
    </row>
    <row r="124" spans="1:8" ht="12.75">
      <c r="A124" s="3"/>
      <c r="B124" s="4" t="s">
        <v>137</v>
      </c>
      <c r="C124" s="39"/>
      <c r="D124" s="39"/>
      <c r="E124" s="39"/>
      <c r="F124" s="70"/>
      <c r="G124" s="70"/>
      <c r="H124" s="50"/>
    </row>
    <row r="125" spans="1:8" ht="12.75">
      <c r="A125" s="8">
        <v>25010100</v>
      </c>
      <c r="B125" s="9" t="s">
        <v>138</v>
      </c>
      <c r="C125" s="43">
        <v>57740</v>
      </c>
      <c r="D125" s="43">
        <v>27500</v>
      </c>
      <c r="E125" s="44">
        <v>27487</v>
      </c>
      <c r="F125" s="10">
        <f>E125/C125*100</f>
        <v>47.60478004849325</v>
      </c>
      <c r="G125" s="10">
        <f>E125/D125*100</f>
        <v>99.95272727272727</v>
      </c>
      <c r="H125" s="50"/>
    </row>
    <row r="126" spans="1:8" ht="12.75">
      <c r="A126" s="8">
        <v>25010300</v>
      </c>
      <c r="B126" s="9" t="s">
        <v>36</v>
      </c>
      <c r="C126" s="43">
        <v>26741</v>
      </c>
      <c r="D126" s="43">
        <v>19502</v>
      </c>
      <c r="E126" s="42">
        <v>19499</v>
      </c>
      <c r="F126" s="70">
        <f>E126/C126*100</f>
        <v>72.91799109980927</v>
      </c>
      <c r="G126" s="70">
        <f>E126/D126*100</f>
        <v>99.98461696236284</v>
      </c>
      <c r="H126" s="50"/>
    </row>
    <row r="127" spans="1:8" ht="12.75">
      <c r="A127" s="3">
        <v>25020000</v>
      </c>
      <c r="B127" s="4" t="s">
        <v>37</v>
      </c>
      <c r="C127" s="54">
        <f>C128+C129</f>
        <v>0</v>
      </c>
      <c r="D127" s="54">
        <f>D128+D129</f>
        <v>374274</v>
      </c>
      <c r="E127" s="54">
        <f>E128+E129</f>
        <v>394770</v>
      </c>
      <c r="F127" s="10">
        <v>0</v>
      </c>
      <c r="G127" s="10">
        <f>E127/D127*100</f>
        <v>105.47620192693054</v>
      </c>
      <c r="H127" s="50"/>
    </row>
    <row r="128" spans="1:8" ht="12.75">
      <c r="A128" s="8">
        <v>25020100</v>
      </c>
      <c r="B128" s="9" t="s">
        <v>81</v>
      </c>
      <c r="C128" s="43">
        <v>0</v>
      </c>
      <c r="D128" s="43">
        <v>331749</v>
      </c>
      <c r="E128" s="44">
        <v>331749</v>
      </c>
      <c r="F128" s="10">
        <v>0</v>
      </c>
      <c r="G128" s="10">
        <f>E128/D128*100</f>
        <v>100</v>
      </c>
      <c r="H128" s="50"/>
    </row>
    <row r="129" spans="1:8" ht="12.75">
      <c r="A129" s="8">
        <v>25020200</v>
      </c>
      <c r="B129" s="9" t="s">
        <v>139</v>
      </c>
      <c r="C129" s="43">
        <v>0</v>
      </c>
      <c r="D129" s="43">
        <v>42525</v>
      </c>
      <c r="E129" s="44">
        <v>63021</v>
      </c>
      <c r="F129" s="10">
        <v>0</v>
      </c>
      <c r="G129" s="10">
        <f>E129/D129*100</f>
        <v>148.19753086419755</v>
      </c>
      <c r="H129" s="50"/>
    </row>
    <row r="130" spans="1:8" ht="12.75">
      <c r="A130" s="8"/>
      <c r="B130" s="9" t="s">
        <v>140</v>
      </c>
      <c r="C130" s="71"/>
      <c r="D130" s="71"/>
      <c r="E130" s="71"/>
      <c r="F130" s="10"/>
      <c r="G130" s="10"/>
      <c r="H130" s="50"/>
    </row>
    <row r="131" spans="1:8" ht="12.75">
      <c r="A131" s="8"/>
      <c r="B131" s="9" t="s">
        <v>141</v>
      </c>
      <c r="C131" s="72"/>
      <c r="D131" s="72"/>
      <c r="E131" s="72"/>
      <c r="F131" s="10"/>
      <c r="G131" s="10"/>
      <c r="H131" s="50"/>
    </row>
    <row r="132" spans="1:8" ht="12.75">
      <c r="A132" s="8"/>
      <c r="B132" s="9" t="s">
        <v>142</v>
      </c>
      <c r="C132" s="72"/>
      <c r="D132" s="72"/>
      <c r="E132" s="72"/>
      <c r="F132" s="10"/>
      <c r="G132" s="10"/>
      <c r="H132" s="50"/>
    </row>
    <row r="133" spans="1:8" ht="13.5" thickBot="1">
      <c r="A133" s="8"/>
      <c r="B133" s="9"/>
      <c r="C133" s="72"/>
      <c r="D133" s="72"/>
      <c r="E133" s="72"/>
      <c r="F133" s="73"/>
      <c r="G133" s="17"/>
      <c r="H133" s="50"/>
    </row>
    <row r="134" spans="1:8" ht="13.5" thickBot="1">
      <c r="A134" s="6">
        <v>602100</v>
      </c>
      <c r="B134" s="28" t="s">
        <v>48</v>
      </c>
      <c r="C134" s="74"/>
      <c r="D134" s="74"/>
      <c r="E134" s="75">
        <v>2373604</v>
      </c>
      <c r="F134" s="76"/>
      <c r="G134" s="76"/>
      <c r="H134" s="50"/>
    </row>
    <row r="135" spans="1:8" ht="13.5" thickBot="1">
      <c r="A135" s="6">
        <v>602300</v>
      </c>
      <c r="B135" s="38" t="s">
        <v>15</v>
      </c>
      <c r="C135" s="74"/>
      <c r="D135" s="74"/>
      <c r="E135" s="77">
        <v>-2304071</v>
      </c>
      <c r="F135" s="76"/>
      <c r="G135" s="76"/>
      <c r="H135" s="50"/>
    </row>
    <row r="136" spans="1:8" ht="13.5" thickBot="1">
      <c r="A136" s="16"/>
      <c r="B136" s="4" t="s">
        <v>53</v>
      </c>
      <c r="C136" s="65">
        <f>C121</f>
        <v>84481</v>
      </c>
      <c r="D136" s="65">
        <f>D121</f>
        <v>421276</v>
      </c>
      <c r="E136" s="65">
        <f>E121+E134+E135</f>
        <v>511289</v>
      </c>
      <c r="F136" s="67"/>
      <c r="G136" s="67"/>
      <c r="H136" s="50"/>
    </row>
    <row r="137" spans="1:8" ht="13.5" thickBot="1">
      <c r="A137" s="6">
        <v>900103</v>
      </c>
      <c r="B137" s="28" t="s">
        <v>51</v>
      </c>
      <c r="C137" s="65">
        <f>C120+C136</f>
        <v>283778066</v>
      </c>
      <c r="D137" s="65">
        <f>D120+D136</f>
        <v>336259469</v>
      </c>
      <c r="E137" s="65">
        <f>E120+E136</f>
        <v>337826087</v>
      </c>
      <c r="F137" s="55">
        <f>E137/C137*100</f>
        <v>119.04587685786822</v>
      </c>
      <c r="G137" s="55">
        <f>E137/D137*100</f>
        <v>100.46589557898815</v>
      </c>
      <c r="H137" s="50"/>
    </row>
    <row r="138" spans="1:8" ht="12.75">
      <c r="A138" s="50"/>
      <c r="B138" s="50"/>
      <c r="C138" s="78"/>
      <c r="D138" s="78"/>
      <c r="E138" s="78"/>
      <c r="F138" s="15"/>
      <c r="G138" s="15"/>
      <c r="H138" s="50"/>
    </row>
    <row r="139" spans="1:8" ht="12.75">
      <c r="A139" s="50"/>
      <c r="B139" s="50"/>
      <c r="C139" s="78"/>
      <c r="D139" s="78"/>
      <c r="E139" s="78"/>
      <c r="F139" s="15"/>
      <c r="G139" s="15"/>
      <c r="H139" s="50"/>
    </row>
    <row r="140" spans="1:8" ht="12.75">
      <c r="A140" s="50"/>
      <c r="B140" s="50"/>
      <c r="C140" s="50"/>
      <c r="D140" s="50"/>
      <c r="E140" s="50"/>
      <c r="F140" s="15"/>
      <c r="G140" s="15"/>
      <c r="H140" s="50"/>
    </row>
    <row r="141" spans="1:8" ht="12.75">
      <c r="A141" s="50"/>
      <c r="B141" s="15"/>
      <c r="C141" s="15"/>
      <c r="D141" s="15"/>
      <c r="E141" s="50"/>
      <c r="F141" s="15"/>
      <c r="G141" s="15"/>
      <c r="H141" s="50"/>
    </row>
    <row r="142" spans="1:8" ht="12.75">
      <c r="A142" s="50"/>
      <c r="B142" s="50" t="s">
        <v>101</v>
      </c>
      <c r="C142" s="50"/>
      <c r="D142" s="50"/>
      <c r="E142" s="50"/>
      <c r="F142" s="15"/>
      <c r="G142" s="15"/>
      <c r="H142" s="50"/>
    </row>
    <row r="143" spans="1:8" ht="12.75">
      <c r="A143" s="50"/>
      <c r="B143" s="50" t="s">
        <v>102</v>
      </c>
      <c r="C143" s="50"/>
      <c r="D143" s="50"/>
      <c r="E143" s="50" t="s">
        <v>103</v>
      </c>
      <c r="F143" s="15"/>
      <c r="G143" s="15"/>
      <c r="H143" s="50"/>
    </row>
    <row r="144" spans="1:8" ht="12.75">
      <c r="A144" s="50"/>
      <c r="B144" s="50"/>
      <c r="C144" s="50"/>
      <c r="D144" s="50"/>
      <c r="E144" s="50"/>
      <c r="F144" s="15"/>
      <c r="G144" s="15"/>
      <c r="H144" s="50"/>
    </row>
    <row r="145" spans="1:8" ht="12.75">
      <c r="A145" s="50"/>
      <c r="B145" s="50"/>
      <c r="C145" s="50"/>
      <c r="D145" s="50"/>
      <c r="E145" s="50"/>
      <c r="F145" s="15"/>
      <c r="G145" s="15"/>
      <c r="H145" s="50"/>
    </row>
    <row r="146" spans="1:8" ht="14.25">
      <c r="A146" s="49"/>
      <c r="B146" s="49"/>
      <c r="C146" s="49"/>
      <c r="D146" s="49"/>
      <c r="E146" s="49"/>
      <c r="F146" s="29"/>
      <c r="G146" s="29"/>
      <c r="H146" s="49"/>
    </row>
    <row r="147" spans="1:8" ht="14.25">
      <c r="A147" s="49"/>
      <c r="B147" s="49"/>
      <c r="C147" s="49"/>
      <c r="D147" s="49"/>
      <c r="E147" s="49"/>
      <c r="F147" s="49"/>
      <c r="G147" s="49"/>
      <c r="H147" s="49"/>
    </row>
    <row r="148" spans="1:8" ht="14.25">
      <c r="A148" s="49"/>
      <c r="B148" s="49"/>
      <c r="C148" s="49"/>
      <c r="D148" s="49"/>
      <c r="E148" s="49"/>
      <c r="F148" s="49"/>
      <c r="G148" s="49"/>
      <c r="H148" s="49"/>
    </row>
    <row r="149" spans="1:8" ht="14.25">
      <c r="A149" s="49"/>
      <c r="B149" s="49"/>
      <c r="C149" s="49"/>
      <c r="D149" s="49"/>
      <c r="E149" s="49"/>
      <c r="F149" s="49"/>
      <c r="G149" s="49"/>
      <c r="H149" s="49"/>
    </row>
    <row r="150" spans="1:8" ht="14.25">
      <c r="A150" s="49"/>
      <c r="B150" s="49"/>
      <c r="C150" s="49"/>
      <c r="D150" s="49"/>
      <c r="E150" s="49"/>
      <c r="F150" s="49"/>
      <c r="G150" s="49"/>
      <c r="H150" s="49"/>
    </row>
    <row r="151" spans="1:8" ht="14.25">
      <c r="A151" s="49"/>
      <c r="B151" s="49"/>
      <c r="C151" s="49"/>
      <c r="D151" s="49"/>
      <c r="E151" s="49"/>
      <c r="F151" s="49"/>
      <c r="G151" s="49"/>
      <c r="H151" s="49"/>
    </row>
    <row r="152" spans="1:8" ht="14.25">
      <c r="A152" s="49"/>
      <c r="B152" s="49"/>
      <c r="C152" s="49"/>
      <c r="D152" s="49"/>
      <c r="E152" s="49"/>
      <c r="F152" s="49"/>
      <c r="G152" s="49"/>
      <c r="H152" s="49"/>
    </row>
    <row r="153" spans="1:8" ht="14.25">
      <c r="A153" s="49"/>
      <c r="B153" s="49"/>
      <c r="C153" s="49"/>
      <c r="D153" s="49"/>
      <c r="E153" s="49"/>
      <c r="F153" s="49"/>
      <c r="G153" s="49"/>
      <c r="H153" s="49"/>
    </row>
  </sheetData>
  <sheetProtection/>
  <mergeCells count="1">
    <mergeCell ref="F10:G10"/>
  </mergeCells>
  <printOptions/>
  <pageMargins left="0.35433070866141736" right="0.15748031496062992" top="0.2362204724409449" bottom="0.2362204724409449" header="0.15748031496062992" footer="0.1968503937007874"/>
  <pageSetup fitToHeight="2" fitToWidth="2" horizontalDpi="600" verticalDpi="600" orientation="portrait" paperSize="9" scale="50" r:id="rId1"/>
  <rowBreaks count="1" manualBreakCount="1"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2018-02-05T13:01:59Z</cp:lastPrinted>
  <dcterms:created xsi:type="dcterms:W3CDTF">2002-09-24T12:38:18Z</dcterms:created>
  <dcterms:modified xsi:type="dcterms:W3CDTF">2018-02-05T13:02:26Z</dcterms:modified>
  <cp:category/>
  <cp:version/>
  <cp:contentType/>
  <cp:contentStatus/>
</cp:coreProperties>
</file>