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<sst xmlns="http://schemas.openxmlformats.org/spreadsheetml/2006/main" count="84" uniqueCount="78">
  <si>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</si>
  <si>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</si>
  <si>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</si>
  <si>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</si>
  <si>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</si>
  <si>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</si>
  <si>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</si>
  <si>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</si>
  <si>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</si>
  <si>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</si>
  <si>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</si>
  <si>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</si>
  <si>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</si>
  <si>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</si>
  <si>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</si>
  <si>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</si>
  <si>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</si>
  <si>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</si>
  <si>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</si>
  <si>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</si>
  <si>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</si>
  <si>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</si>
  <si>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</si>
  <si>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</si>
  <si>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</si>
  <si>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</si>
  <si>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</si>
  <si>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</si>
  <si>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</si>
  <si>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</si>
  <si>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</si>
  <si>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</si>
  <si>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</si>
  <si>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</si>
  <si>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</si>
  <si>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</si>
  <si>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</si>
  <si>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</si>
  <si>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</si>
  <si>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</si>
  <si>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</si>
  <si>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</si>
  <si>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</si>
  <si>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</si>
  <si>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>0113131</t>
  </si>
  <si>
    <t>0113143</t>
  </si>
  <si>
    <t>Інші заходи та заклади молодіжної політики</t>
  </si>
  <si>
    <t>0117500</t>
  </si>
  <si>
    <t>0829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</si>
  <si>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</si>
  <si>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</si>
  <si>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</si>
  <si>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</si>
  <si>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</si>
  <si>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</si>
  <si>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</si>
  <si>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</si>
  <si>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</si>
  <si>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</si>
  <si>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</si>
  <si>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</si>
  <si>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</si>
  <si>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</si>
  <si>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</si>
  <si>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</si>
  <si>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 тому числі :</t>
  </si>
  <si>
    <t>Додаток 5</t>
  </si>
  <si>
    <t>Програма "Про підтримку дитячого будинку сімейного типу" на 2016-2020 роки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</si>
  <si>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</si>
  <si>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</si>
  <si>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</si>
  <si>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>Видатки на заходи, передбачені державними і місцевими програмами розвитку культури і мистецтва</t>
  </si>
  <si>
    <t>0610</t>
  </si>
  <si>
    <t>Забезпечення надійного та безперебійного функціонування житлово-експлуатаційного господарства</t>
  </si>
  <si>
    <t>Програма сприяння громадянській активності у розвитку територій на 2012-2021 роки</t>
  </si>
  <si>
    <t xml:space="preserve">Програма реформування та розвитку комунального господарства міста Дніпра на 2016-2020 роки;                                                                                                                          Програма соціально-економічного розвитку Шевченківського району на 2017 рік                                                                                                                     </t>
  </si>
  <si>
    <t>А.В. Атаманенко</t>
  </si>
  <si>
    <t xml:space="preserve">Програма зайнятості населення у місті Дніпрі на 2017-2021 роки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</si>
</sst>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90" fontId="3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4" fontId="0" fillId="0" borderId="13" xfId="0" applyNumberForma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194" fontId="0" fillId="0" borderId="16" xfId="0" applyNumberFormat="1" applyFont="1" applyFill="1" applyBorder="1" applyAlignment="1">
      <alignment horizontal="center" vertical="center" wrapText="1"/>
    </xf>
    <xf numFmtId="194" fontId="0" fillId="0" borderId="17" xfId="0" applyNumberFormat="1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191" fontId="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94" fontId="0" fillId="0" borderId="22" xfId="0" applyNumberFormat="1" applyFont="1" applyFill="1" applyBorder="1" applyAlignment="1">
      <alignment horizontal="center" vertical="center" wrapText="1"/>
    </xf>
    <xf numFmtId="194" fontId="0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/>
    </xf>
    <xf numFmtId="194" fontId="0" fillId="0" borderId="25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/>
    </xf>
    <xf numFmtId="194" fontId="0" fillId="0" borderId="25" xfId="0" applyNumberFormat="1" applyFont="1" applyFill="1" applyBorder="1" applyAlignment="1">
      <alignment horizontal="center" vertical="center"/>
    </xf>
    <xf numFmtId="194" fontId="0" fillId="0" borderId="26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 wrapText="1"/>
    </xf>
    <xf numFmtId="194" fontId="0" fillId="0" borderId="25" xfId="0" applyNumberFormat="1" applyFont="1" applyFill="1" applyBorder="1" applyAlignment="1">
      <alignment horizontal="center" vertical="center" wrapText="1"/>
    </xf>
    <xf numFmtId="194" fontId="0" fillId="0" borderId="2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194" fontId="2" fillId="0" borderId="20" xfId="0" applyNumberFormat="1" applyFont="1" applyFill="1" applyBorder="1" applyAlignment="1">
      <alignment horizontal="center" vertical="center" wrapText="1"/>
    </xf>
    <xf numFmtId="194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194" fontId="0" fillId="0" borderId="2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justify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justify" vertical="center" wrapText="1"/>
    </xf>
    <xf numFmtId="49" fontId="7" fillId="0" borderId="34" xfId="0" applyNumberFormat="1" applyFont="1" applyFill="1" applyBorder="1" applyAlignment="1">
      <alignment horizontal="justify" vertical="center" wrapText="1"/>
    </xf>
    <xf numFmtId="49" fontId="0" fillId="0" borderId="33" xfId="0" applyNumberFormat="1" applyFont="1" applyFill="1" applyBorder="1" applyAlignment="1">
      <alignment horizontal="justify" vertical="center" wrapText="1"/>
    </xf>
    <xf numFmtId="49" fontId="7" fillId="0" borderId="35" xfId="0" applyNumberFormat="1" applyFont="1" applyFill="1" applyBorder="1" applyAlignment="1">
      <alignment horizontal="justify" vertical="center" wrapText="1"/>
    </xf>
    <xf numFmtId="49" fontId="0" fillId="0" borderId="30" xfId="0" applyNumberFormat="1" applyFont="1" applyFill="1" applyBorder="1" applyAlignment="1" quotePrefix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194" fontId="2" fillId="0" borderId="3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4" fillId="0" borderId="19" xfId="0" applyNumberFormat="1" applyFont="1" applyFill="1" applyBorder="1" applyAlignment="1">
      <alignment horizontal="justify" vertical="center" wrapText="1"/>
    </xf>
    <xf numFmtId="194" fontId="2" fillId="0" borderId="1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justify" vertical="center" wrapText="1"/>
    </xf>
    <xf numFmtId="194" fontId="2" fillId="0" borderId="37" xfId="0" applyNumberFormat="1" applyFont="1" applyFill="1" applyBorder="1" applyAlignment="1">
      <alignment horizontal="center" vertical="center" wrapText="1"/>
    </xf>
    <xf numFmtId="194" fontId="2" fillId="0" borderId="38" xfId="0" applyNumberFormat="1" applyFont="1" applyFill="1" applyBorder="1" applyAlignment="1">
      <alignment horizontal="center" vertical="center" wrapText="1"/>
    </xf>
    <xf numFmtId="194" fontId="0" fillId="0" borderId="39" xfId="0" applyNumberFormat="1" applyFont="1" applyFill="1" applyBorder="1" applyAlignment="1">
      <alignment horizontal="center" vertical="center"/>
    </xf>
    <xf numFmtId="194" fontId="2" fillId="0" borderId="40" xfId="0" applyNumberFormat="1" applyFont="1" applyFill="1" applyBorder="1" applyAlignment="1">
      <alignment horizontal="center" vertical="center"/>
    </xf>
    <xf numFmtId="194" fontId="0" fillId="0" borderId="39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41" xfId="0" applyNumberFormat="1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justify" vertical="center" wrapText="1"/>
    </xf>
    <xf numFmtId="194" fontId="0" fillId="0" borderId="43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center" vertical="center"/>
    </xf>
    <xf numFmtId="49" fontId="0" fillId="0" borderId="43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wrapText="1"/>
    </xf>
    <xf numFmtId="0" fontId="0" fillId="0" borderId="37" xfId="0" applyFont="1" applyFill="1" applyBorder="1" applyAlignment="1">
      <alignment horizontal="justify" vertical="center" wrapText="1"/>
    </xf>
    <xf numFmtId="49" fontId="0" fillId="0" borderId="22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justify" vertical="center" wrapText="1"/>
    </xf>
    <xf numFmtId="194" fontId="0" fillId="0" borderId="33" xfId="0" applyNumberFormat="1" applyFont="1" applyFill="1" applyBorder="1" applyAlignment="1">
      <alignment horizontal="center" vertical="center"/>
    </xf>
    <xf numFmtId="194" fontId="0" fillId="0" borderId="3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justify" vertical="center" wrapText="1"/>
    </xf>
    <xf numFmtId="0" fontId="0" fillId="0" borderId="46" xfId="0" applyFill="1" applyBorder="1" applyAlignment="1">
      <alignment horizontal="justify" vertical="center" wrapText="1"/>
    </xf>
    <xf numFmtId="194" fontId="2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94" fontId="0" fillId="0" borderId="30" xfId="0" applyNumberFormat="1" applyFont="1" applyFill="1" applyBorder="1" applyAlignment="1">
      <alignment horizontal="center" vertical="center"/>
    </xf>
    <xf numFmtId="194" fontId="0" fillId="0" borderId="39" xfId="0" applyNumberFormat="1" applyFon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42"/>
  <sheetViews>
    <sheetView tabSelected="1" zoomScale="85" zoomScaleNormal="85" zoomScaleSheetLayoutView="70" zoomScalePageLayoutView="0" workbookViewId="0" topLeftCell="E31">
      <selection activeCell="G40" sqref="G40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72" t="s">
        <v>66</v>
      </c>
      <c r="I1" s="172"/>
    </row>
    <row r="2" spans="8:9" ht="12.75">
      <c r="H2" s="173" t="s">
        <v>6</v>
      </c>
      <c r="I2" s="173"/>
    </row>
    <row r="3" spans="8:9" ht="12.75">
      <c r="H3" s="174" t="s">
        <v>14</v>
      </c>
      <c r="I3" s="174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77" t="s">
        <v>19</v>
      </c>
      <c r="F7" s="177"/>
      <c r="G7" s="177"/>
      <c r="H7" s="177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15</v>
      </c>
    </row>
    <row r="10" spans="1:9" ht="115.5" customHeight="1" thickBot="1">
      <c r="A10" s="30" t="s">
        <v>3</v>
      </c>
      <c r="B10" s="43" t="s">
        <v>20</v>
      </c>
      <c r="C10" s="44" t="s">
        <v>21</v>
      </c>
      <c r="D10" s="43" t="s">
        <v>22</v>
      </c>
      <c r="E10" s="49" t="s">
        <v>23</v>
      </c>
      <c r="F10" s="24" t="s">
        <v>4</v>
      </c>
      <c r="G10" s="23" t="s">
        <v>0</v>
      </c>
      <c r="H10" s="24" t="s">
        <v>1</v>
      </c>
      <c r="I10" s="25" t="s">
        <v>5</v>
      </c>
    </row>
    <row r="11" spans="1:9" ht="13.5" thickBot="1">
      <c r="A11" s="22"/>
      <c r="B11" s="48">
        <v>1</v>
      </c>
      <c r="C11" s="27">
        <v>2</v>
      </c>
      <c r="D11" s="26">
        <v>3</v>
      </c>
      <c r="E11" s="50">
        <v>4</v>
      </c>
      <c r="F11" s="34">
        <v>5</v>
      </c>
      <c r="G11" s="35">
        <v>6</v>
      </c>
      <c r="H11" s="40">
        <v>7</v>
      </c>
      <c r="I11" s="36">
        <v>8</v>
      </c>
    </row>
    <row r="12" spans="1:16" ht="28.5" customHeight="1" thickBot="1">
      <c r="A12" s="31"/>
      <c r="B12" s="55" t="s">
        <v>24</v>
      </c>
      <c r="C12" s="56"/>
      <c r="D12" s="95"/>
      <c r="E12" s="68" t="s">
        <v>25</v>
      </c>
      <c r="F12" s="67"/>
      <c r="G12" s="58">
        <f>G16+G14+G15+G18+G17</f>
        <v>521427</v>
      </c>
      <c r="H12" s="58">
        <f>H16+H14</f>
        <v>0</v>
      </c>
      <c r="I12" s="58">
        <f>G12+H12</f>
        <v>521427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81"/>
      <c r="C13" s="142"/>
      <c r="D13" s="90"/>
      <c r="E13" s="152" t="s">
        <v>65</v>
      </c>
      <c r="F13" s="160"/>
      <c r="G13" s="162"/>
      <c r="H13" s="162"/>
      <c r="I13" s="155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82" t="s">
        <v>44</v>
      </c>
      <c r="C14" s="143">
        <v>3131</v>
      </c>
      <c r="D14" s="78">
        <v>1040</v>
      </c>
      <c r="E14" s="153" t="s">
        <v>39</v>
      </c>
      <c r="F14" s="161" t="s">
        <v>68</v>
      </c>
      <c r="G14" s="61">
        <v>35434</v>
      </c>
      <c r="H14" s="59">
        <v>0</v>
      </c>
      <c r="I14" s="155">
        <f>G14+H14</f>
        <v>35434</v>
      </c>
      <c r="J14" s="15"/>
      <c r="K14" s="15"/>
      <c r="L14" s="15"/>
      <c r="M14" s="15"/>
      <c r="N14" s="15"/>
      <c r="O14" s="15"/>
      <c r="P14" s="15"/>
    </row>
    <row r="15" spans="1:16" ht="49.5" customHeight="1">
      <c r="A15" s="32"/>
      <c r="B15" s="82" t="s">
        <v>45</v>
      </c>
      <c r="C15" s="143">
        <v>3143</v>
      </c>
      <c r="D15" s="78">
        <v>1040</v>
      </c>
      <c r="E15" s="153" t="s">
        <v>46</v>
      </c>
      <c r="F15" s="161" t="s">
        <v>52</v>
      </c>
      <c r="G15" s="59">
        <v>31960</v>
      </c>
      <c r="H15" s="59">
        <v>0</v>
      </c>
      <c r="I15" s="155">
        <f>G15+H15</f>
        <v>31960</v>
      </c>
      <c r="J15" s="15"/>
      <c r="K15" s="15"/>
      <c r="L15" s="15"/>
      <c r="M15" s="15"/>
      <c r="N15" s="15"/>
      <c r="O15" s="15"/>
      <c r="P15" s="15"/>
    </row>
    <row r="16" spans="1:16" ht="38.25" customHeight="1">
      <c r="A16" s="32"/>
      <c r="B16" s="83" t="s">
        <v>37</v>
      </c>
      <c r="C16" s="144">
        <v>4040</v>
      </c>
      <c r="D16" s="147" t="s">
        <v>48</v>
      </c>
      <c r="E16" s="154" t="s">
        <v>71</v>
      </c>
      <c r="F16" s="157" t="s">
        <v>38</v>
      </c>
      <c r="G16" s="60">
        <f>161852-17439-690</f>
        <v>143723</v>
      </c>
      <c r="H16" s="60">
        <v>0</v>
      </c>
      <c r="I16" s="156">
        <f>G16+H16</f>
        <v>143723</v>
      </c>
      <c r="J16" s="15"/>
      <c r="K16" s="15"/>
      <c r="L16" s="15"/>
      <c r="M16" s="15"/>
      <c r="N16" s="15"/>
      <c r="O16" s="15"/>
      <c r="P16" s="15"/>
    </row>
    <row r="17" spans="1:16" ht="38.25" customHeight="1">
      <c r="A17" s="32"/>
      <c r="B17" s="179"/>
      <c r="C17" s="180"/>
      <c r="D17" s="178" t="s">
        <v>49</v>
      </c>
      <c r="E17" s="149" t="s">
        <v>50</v>
      </c>
      <c r="F17" s="157" t="s">
        <v>51</v>
      </c>
      <c r="G17" s="60">
        <v>190000</v>
      </c>
      <c r="H17" s="60"/>
      <c r="I17" s="156">
        <f>G17+H17</f>
        <v>190000</v>
      </c>
      <c r="J17" s="15"/>
      <c r="K17" s="15"/>
      <c r="L17" s="15"/>
      <c r="M17" s="15"/>
      <c r="N17" s="15"/>
      <c r="O17" s="15"/>
      <c r="P17" s="15"/>
    </row>
    <row r="18" spans="1:16" ht="38.25" customHeight="1" thickBot="1">
      <c r="A18" s="32"/>
      <c r="B18" s="84" t="s">
        <v>47</v>
      </c>
      <c r="C18" s="141">
        <v>7500</v>
      </c>
      <c r="D18" s="164" t="s">
        <v>72</v>
      </c>
      <c r="E18" s="150" t="s">
        <v>73</v>
      </c>
      <c r="F18" s="158" t="s">
        <v>74</v>
      </c>
      <c r="G18" s="163">
        <v>120310</v>
      </c>
      <c r="H18" s="163"/>
      <c r="I18" s="156">
        <f>G18+H18</f>
        <v>120310</v>
      </c>
      <c r="J18" s="15"/>
      <c r="K18" s="15"/>
      <c r="L18" s="15"/>
      <c r="M18" s="15"/>
      <c r="N18" s="15"/>
      <c r="O18" s="15"/>
      <c r="P18" s="15"/>
    </row>
    <row r="19" spans="1:16" ht="30.75" customHeight="1" thickBot="1">
      <c r="A19" s="33"/>
      <c r="B19" s="85">
        <v>1500000</v>
      </c>
      <c r="C19" s="145"/>
      <c r="D19" s="148"/>
      <c r="E19" s="146" t="s">
        <v>28</v>
      </c>
      <c r="F19" s="151"/>
      <c r="G19" s="159">
        <f>G22+G23+G24+G21+G26+G28</f>
        <v>3342539</v>
      </c>
      <c r="H19" s="159">
        <f>H22+H23+H24+H21+H26+H28</f>
        <v>0</v>
      </c>
      <c r="I19" s="58">
        <f>I22+I23+I24+I21+I26+I28</f>
        <v>3342539</v>
      </c>
      <c r="J19" s="20"/>
      <c r="K19" s="20"/>
      <c r="L19" s="20"/>
      <c r="M19" s="20"/>
      <c r="N19" s="20"/>
      <c r="O19" s="20"/>
      <c r="P19" s="20"/>
    </row>
    <row r="20" spans="1:16" ht="15.75" customHeight="1">
      <c r="A20" s="33"/>
      <c r="B20" s="86"/>
      <c r="C20" s="108"/>
      <c r="D20" s="114"/>
      <c r="E20" s="109" t="s">
        <v>36</v>
      </c>
      <c r="F20" s="102"/>
      <c r="G20" s="118"/>
      <c r="H20" s="128"/>
      <c r="I20" s="118"/>
      <c r="J20" s="20"/>
      <c r="K20" s="20"/>
      <c r="L20" s="20"/>
      <c r="M20" s="20"/>
      <c r="N20" s="20"/>
      <c r="O20" s="20"/>
      <c r="P20" s="20"/>
    </row>
    <row r="21" spans="1:16" ht="52.5" customHeight="1">
      <c r="A21" s="33"/>
      <c r="B21" s="87">
        <v>1513104</v>
      </c>
      <c r="C21" s="79" t="s">
        <v>40</v>
      </c>
      <c r="D21" s="52" t="s">
        <v>41</v>
      </c>
      <c r="E21" s="110" t="s">
        <v>42</v>
      </c>
      <c r="F21" s="101" t="s">
        <v>68</v>
      </c>
      <c r="G21" s="65">
        <v>166520</v>
      </c>
      <c r="H21" s="39">
        <v>0</v>
      </c>
      <c r="I21" s="62">
        <f aca="true" t="shared" si="0" ref="I21:I33">G21+H21</f>
        <v>166520</v>
      </c>
      <c r="J21" s="20"/>
      <c r="K21" s="20"/>
      <c r="L21" s="20"/>
      <c r="M21" s="20"/>
      <c r="N21" s="20"/>
      <c r="O21" s="20"/>
      <c r="P21" s="20"/>
    </row>
    <row r="22" spans="1:16" ht="58.5" customHeight="1">
      <c r="A22" s="33"/>
      <c r="B22" s="88">
        <v>1513181</v>
      </c>
      <c r="C22" s="91" t="s">
        <v>30</v>
      </c>
      <c r="D22" s="115" t="s">
        <v>12</v>
      </c>
      <c r="E22" s="110" t="s">
        <v>31</v>
      </c>
      <c r="F22" s="103" t="s">
        <v>33</v>
      </c>
      <c r="G22" s="65">
        <f>394312-121976-52362</f>
        <v>219974</v>
      </c>
      <c r="H22" s="39">
        <v>0</v>
      </c>
      <c r="I22" s="60">
        <f t="shared" si="0"/>
        <v>219974</v>
      </c>
      <c r="J22" s="20"/>
      <c r="K22" s="20"/>
      <c r="L22" s="20"/>
      <c r="M22" s="20"/>
      <c r="N22" s="20"/>
      <c r="O22" s="20"/>
      <c r="P22" s="20"/>
    </row>
    <row r="23" spans="1:16" ht="37.5" customHeight="1">
      <c r="A23" s="33"/>
      <c r="B23" s="88">
        <v>1513202</v>
      </c>
      <c r="C23" s="91" t="s">
        <v>35</v>
      </c>
      <c r="D23" s="115" t="s">
        <v>13</v>
      </c>
      <c r="E23" s="110" t="s">
        <v>32</v>
      </c>
      <c r="F23" s="103" t="s">
        <v>33</v>
      </c>
      <c r="G23" s="65">
        <v>322061</v>
      </c>
      <c r="H23" s="39">
        <v>0</v>
      </c>
      <c r="I23" s="60">
        <f t="shared" si="0"/>
        <v>322061</v>
      </c>
      <c r="J23" s="20"/>
      <c r="K23" s="20"/>
      <c r="L23" s="20"/>
      <c r="M23" s="20"/>
      <c r="N23" s="20"/>
      <c r="O23" s="20"/>
      <c r="P23" s="20"/>
    </row>
    <row r="24" spans="1:16" ht="31.5" customHeight="1">
      <c r="A24" s="33"/>
      <c r="B24" s="170">
        <v>1513240</v>
      </c>
      <c r="C24" s="175" t="s">
        <v>34</v>
      </c>
      <c r="D24" s="115" t="s">
        <v>16</v>
      </c>
      <c r="E24" s="110" t="s">
        <v>17</v>
      </c>
      <c r="F24" s="166" t="s">
        <v>77</v>
      </c>
      <c r="G24" s="65">
        <f>G25</f>
        <v>42225</v>
      </c>
      <c r="H24" s="39">
        <f>H25</f>
        <v>0</v>
      </c>
      <c r="I24" s="60">
        <f t="shared" si="0"/>
        <v>42225</v>
      </c>
      <c r="J24" s="20"/>
      <c r="K24" s="20"/>
      <c r="L24" s="20"/>
      <c r="M24" s="20"/>
      <c r="N24" s="20"/>
      <c r="O24" s="20"/>
      <c r="P24" s="20"/>
    </row>
    <row r="25" spans="1:16" ht="29.25" customHeight="1">
      <c r="A25" s="33"/>
      <c r="B25" s="171"/>
      <c r="C25" s="176"/>
      <c r="D25" s="115"/>
      <c r="E25" s="111" t="s">
        <v>9</v>
      </c>
      <c r="F25" s="166" t="s">
        <v>77</v>
      </c>
      <c r="G25" s="65">
        <f>83826-41601</f>
        <v>42225</v>
      </c>
      <c r="H25" s="39">
        <v>0</v>
      </c>
      <c r="I25" s="60">
        <f t="shared" si="0"/>
        <v>42225</v>
      </c>
      <c r="J25" s="20"/>
      <c r="K25" s="20"/>
      <c r="L25" s="20"/>
      <c r="M25" s="20"/>
      <c r="N25" s="20"/>
      <c r="O25" s="20"/>
      <c r="P25" s="20"/>
    </row>
    <row r="26" spans="1:16" ht="49.5" customHeight="1">
      <c r="A26" s="33"/>
      <c r="B26" s="167">
        <v>1513400</v>
      </c>
      <c r="C26" s="169" t="s">
        <v>29</v>
      </c>
      <c r="D26" s="51" t="s">
        <v>10</v>
      </c>
      <c r="E26" s="112" t="s">
        <v>11</v>
      </c>
      <c r="F26" s="101" t="s">
        <v>69</v>
      </c>
      <c r="G26" s="64">
        <f>G27+30000</f>
        <v>1953759</v>
      </c>
      <c r="H26" s="53">
        <v>0</v>
      </c>
      <c r="I26" s="61">
        <f t="shared" si="0"/>
        <v>1953759</v>
      </c>
      <c r="J26" s="20"/>
      <c r="K26" s="20"/>
      <c r="L26" s="20"/>
      <c r="M26" s="20"/>
      <c r="N26" s="20"/>
      <c r="O26" s="20"/>
      <c r="P26" s="20"/>
    </row>
    <row r="27" spans="1:16" ht="38.25" customHeight="1">
      <c r="A27" s="33"/>
      <c r="B27" s="168"/>
      <c r="C27" s="169"/>
      <c r="D27" s="116"/>
      <c r="E27" s="113" t="s">
        <v>9</v>
      </c>
      <c r="F27" s="117" t="s">
        <v>70</v>
      </c>
      <c r="G27" s="66">
        <f>1275347+129900+1111000-592488</f>
        <v>1923759</v>
      </c>
      <c r="H27" s="54">
        <v>0</v>
      </c>
      <c r="I27" s="93">
        <f t="shared" si="0"/>
        <v>1923759</v>
      </c>
      <c r="J27" s="20"/>
      <c r="K27" s="20"/>
      <c r="L27" s="20"/>
      <c r="M27" s="20"/>
      <c r="N27" s="20"/>
      <c r="O27" s="20"/>
      <c r="P27" s="20"/>
    </row>
    <row r="28" spans="1:16" ht="34.5" customHeight="1" thickBot="1">
      <c r="A28" s="33"/>
      <c r="B28" s="99">
        <v>1518600</v>
      </c>
      <c r="C28" s="92" t="s">
        <v>61</v>
      </c>
      <c r="D28" s="52" t="s">
        <v>62</v>
      </c>
      <c r="E28" s="119" t="s">
        <v>63</v>
      </c>
      <c r="F28" s="120" t="s">
        <v>64</v>
      </c>
      <c r="G28" s="66">
        <v>638000</v>
      </c>
      <c r="H28" s="54">
        <v>0</v>
      </c>
      <c r="I28" s="93">
        <f t="shared" si="0"/>
        <v>638000</v>
      </c>
      <c r="J28" s="20"/>
      <c r="K28" s="20"/>
      <c r="L28" s="20"/>
      <c r="M28" s="20"/>
      <c r="N28" s="20"/>
      <c r="O28" s="20"/>
      <c r="P28" s="20"/>
    </row>
    <row r="29" spans="1:16" ht="34.5" customHeight="1" thickBot="1">
      <c r="A29" s="33"/>
      <c r="B29" s="77">
        <v>200000</v>
      </c>
      <c r="C29" s="94"/>
      <c r="D29" s="121"/>
      <c r="E29" s="122" t="s">
        <v>56</v>
      </c>
      <c r="F29" s="104"/>
      <c r="G29" s="42">
        <f>G31+G32</f>
        <v>91040</v>
      </c>
      <c r="H29" s="41">
        <v>0</v>
      </c>
      <c r="I29" s="58">
        <f t="shared" si="0"/>
        <v>91040</v>
      </c>
      <c r="J29" s="20"/>
      <c r="K29" s="20"/>
      <c r="L29" s="20"/>
      <c r="M29" s="20"/>
      <c r="N29" s="20"/>
      <c r="O29" s="20"/>
      <c r="P29" s="20"/>
    </row>
    <row r="30" spans="1:16" ht="18.75" customHeight="1">
      <c r="A30" s="33"/>
      <c r="B30" s="130"/>
      <c r="C30" s="131"/>
      <c r="D30" s="132"/>
      <c r="E30" s="134" t="s">
        <v>36</v>
      </c>
      <c r="F30" s="133"/>
      <c r="G30" s="123"/>
      <c r="H30" s="76"/>
      <c r="I30" s="118"/>
      <c r="J30" s="20"/>
      <c r="K30" s="20"/>
      <c r="L30" s="20"/>
      <c r="M30" s="20"/>
      <c r="N30" s="20"/>
      <c r="O30" s="20"/>
      <c r="P30" s="20"/>
    </row>
    <row r="31" spans="1:16" ht="51" customHeight="1">
      <c r="A31" s="33"/>
      <c r="B31" s="107">
        <v>2011060</v>
      </c>
      <c r="C31" s="106" t="s">
        <v>53</v>
      </c>
      <c r="D31" s="97" t="s">
        <v>54</v>
      </c>
      <c r="E31" s="124" t="s">
        <v>55</v>
      </c>
      <c r="F31" s="103" t="s">
        <v>67</v>
      </c>
      <c r="G31" s="65">
        <v>50000</v>
      </c>
      <c r="H31" s="39">
        <v>0</v>
      </c>
      <c r="I31" s="62">
        <f t="shared" si="0"/>
        <v>50000</v>
      </c>
      <c r="J31" s="20"/>
      <c r="K31" s="20"/>
      <c r="L31" s="20"/>
      <c r="M31" s="20"/>
      <c r="N31" s="20"/>
      <c r="O31" s="20"/>
      <c r="P31" s="20"/>
    </row>
    <row r="32" spans="1:16" ht="51" customHeight="1" thickBot="1">
      <c r="A32" s="33"/>
      <c r="B32" s="99">
        <v>2013112</v>
      </c>
      <c r="C32" s="135" t="s">
        <v>57</v>
      </c>
      <c r="D32" s="96" t="s">
        <v>58</v>
      </c>
      <c r="E32" s="136" t="s">
        <v>59</v>
      </c>
      <c r="F32" s="117" t="s">
        <v>60</v>
      </c>
      <c r="G32" s="129">
        <v>41040</v>
      </c>
      <c r="H32" s="54">
        <v>0</v>
      </c>
      <c r="I32" s="127">
        <f t="shared" si="0"/>
        <v>41040</v>
      </c>
      <c r="J32" s="20"/>
      <c r="K32" s="20"/>
      <c r="L32" s="20"/>
      <c r="M32" s="20"/>
      <c r="N32" s="20"/>
      <c r="O32" s="20"/>
      <c r="P32" s="20"/>
    </row>
    <row r="33" spans="1:16" ht="29.25" customHeight="1" thickBot="1">
      <c r="A33" s="33"/>
      <c r="B33" s="77">
        <v>4100000</v>
      </c>
      <c r="C33" s="37"/>
      <c r="D33" s="37"/>
      <c r="E33" s="73" t="s">
        <v>26</v>
      </c>
      <c r="F33" s="105"/>
      <c r="G33" s="125">
        <f>G35</f>
        <v>2936924</v>
      </c>
      <c r="H33" s="42">
        <f>H35</f>
        <v>26741</v>
      </c>
      <c r="I33" s="126">
        <f t="shared" si="0"/>
        <v>2963665</v>
      </c>
      <c r="J33" s="20"/>
      <c r="K33" s="20"/>
      <c r="L33" s="20"/>
      <c r="M33" s="20"/>
      <c r="N33" s="20"/>
      <c r="O33" s="20"/>
      <c r="P33" s="20"/>
    </row>
    <row r="34" spans="1:16" ht="18" customHeight="1">
      <c r="A34" s="33"/>
      <c r="B34" s="74"/>
      <c r="C34" s="51"/>
      <c r="D34" s="98"/>
      <c r="E34" s="72" t="s">
        <v>36</v>
      </c>
      <c r="F34" s="102"/>
      <c r="G34" s="75"/>
      <c r="H34" s="76"/>
      <c r="I34" s="75"/>
      <c r="J34" s="20"/>
      <c r="K34" s="20"/>
      <c r="L34" s="20"/>
      <c r="M34" s="20"/>
      <c r="N34" s="20"/>
      <c r="O34" s="20"/>
      <c r="P34" s="20"/>
    </row>
    <row r="35" spans="1:16" ht="54" customHeight="1" thickBot="1">
      <c r="A35" s="33"/>
      <c r="B35" s="57">
        <v>4116060</v>
      </c>
      <c r="C35" s="70" t="s">
        <v>27</v>
      </c>
      <c r="D35" s="137" t="s">
        <v>7</v>
      </c>
      <c r="E35" s="138" t="s">
        <v>8</v>
      </c>
      <c r="F35" s="165" t="s">
        <v>75</v>
      </c>
      <c r="G35" s="139">
        <f>3022377-85453</f>
        <v>2936924</v>
      </c>
      <c r="H35" s="140">
        <v>26741</v>
      </c>
      <c r="I35" s="63">
        <f>G35+H35</f>
        <v>2963665</v>
      </c>
      <c r="J35" s="20"/>
      <c r="K35" s="20"/>
      <c r="L35" s="20"/>
      <c r="M35" s="20"/>
      <c r="N35" s="20"/>
      <c r="O35" s="20"/>
      <c r="P35" s="20"/>
    </row>
    <row r="36" spans="1:16" ht="24.75" customHeight="1" thickBot="1">
      <c r="A36" s="33"/>
      <c r="B36" s="69"/>
      <c r="C36" s="71"/>
      <c r="D36" s="89"/>
      <c r="E36" s="100" t="s">
        <v>18</v>
      </c>
      <c r="F36" s="38"/>
      <c r="G36" s="41">
        <f>G12+G19+G29+G33</f>
        <v>6891930</v>
      </c>
      <c r="H36" s="42">
        <f>H12+H19+H33</f>
        <v>26741</v>
      </c>
      <c r="I36" s="42">
        <f>G36+H36</f>
        <v>6918671</v>
      </c>
      <c r="J36" s="20"/>
      <c r="K36" s="20"/>
      <c r="L36" s="20"/>
      <c r="M36" s="20"/>
      <c r="N36" s="20"/>
      <c r="O36" s="20"/>
      <c r="P36" s="20"/>
    </row>
    <row r="37" spans="3:16" ht="15">
      <c r="C37" s="28"/>
      <c r="G37" s="8"/>
      <c r="H37" s="9"/>
      <c r="J37" s="20"/>
      <c r="K37" s="20"/>
      <c r="L37" s="20"/>
      <c r="M37" s="20"/>
      <c r="N37" s="20"/>
      <c r="O37" s="20"/>
      <c r="P37" s="20"/>
    </row>
    <row r="38" spans="3:16" ht="15">
      <c r="C38" s="28"/>
      <c r="G38" s="8"/>
      <c r="H38" s="9"/>
      <c r="J38" s="20"/>
      <c r="K38" s="20"/>
      <c r="L38" s="20"/>
      <c r="M38" s="20"/>
      <c r="N38" s="20"/>
      <c r="O38" s="20"/>
      <c r="P38" s="20"/>
    </row>
    <row r="39" spans="3:16" ht="15">
      <c r="C39" s="28"/>
      <c r="G39" s="8"/>
      <c r="H39" s="9"/>
      <c r="J39" s="20"/>
      <c r="K39" s="20"/>
      <c r="L39" s="20"/>
      <c r="M39" s="20"/>
      <c r="N39" s="20"/>
      <c r="O39" s="20"/>
      <c r="P39" s="20"/>
    </row>
    <row r="40" spans="3:16" ht="15">
      <c r="C40" s="28"/>
      <c r="G40" s="8"/>
      <c r="H40" s="9"/>
      <c r="J40" s="20"/>
      <c r="K40" s="20"/>
      <c r="L40" s="20"/>
      <c r="M40" s="20"/>
      <c r="N40" s="20"/>
      <c r="O40" s="20"/>
      <c r="P40" s="20"/>
    </row>
    <row r="41" spans="3:16" ht="15">
      <c r="C41" s="28"/>
      <c r="G41" s="8"/>
      <c r="H41" s="9"/>
      <c r="J41" s="20"/>
      <c r="K41" s="20"/>
      <c r="L41" s="20"/>
      <c r="M41" s="20"/>
      <c r="N41" s="20"/>
      <c r="O41" s="20"/>
      <c r="P41" s="20"/>
    </row>
    <row r="42" spans="3:16" ht="14.25">
      <c r="C42" s="28"/>
      <c r="D42" s="80" t="s">
        <v>43</v>
      </c>
      <c r="F42" s="45"/>
      <c r="G42" s="46"/>
      <c r="H42" s="47" t="s">
        <v>76</v>
      </c>
      <c r="J42" s="20"/>
      <c r="K42" s="20"/>
      <c r="L42" s="20"/>
      <c r="M42" s="20"/>
      <c r="N42" s="20"/>
      <c r="O42" s="20"/>
      <c r="P42" s="20"/>
    </row>
    <row r="43" spans="3:16" ht="15.75">
      <c r="C43" s="28"/>
      <c r="E43" s="11"/>
      <c r="F43" s="12"/>
      <c r="G43" s="13"/>
      <c r="H43" s="14"/>
      <c r="J43" s="20"/>
      <c r="K43" s="20"/>
      <c r="L43" s="20"/>
      <c r="M43" s="20"/>
      <c r="N43" s="20"/>
      <c r="O43" s="20"/>
      <c r="P43" s="20"/>
    </row>
    <row r="44" spans="3:16" ht="12.75">
      <c r="C44" s="28"/>
      <c r="J44" s="20"/>
      <c r="K44" s="20"/>
      <c r="L44" s="20"/>
      <c r="M44" s="20"/>
      <c r="N44" s="20"/>
      <c r="O44" s="20"/>
      <c r="P44" s="20"/>
    </row>
    <row r="45" spans="3:16" ht="12.75">
      <c r="C45" s="28"/>
      <c r="E45" s="12"/>
      <c r="F45" s="12"/>
      <c r="G45" s="13"/>
      <c r="H45" s="14"/>
      <c r="J45" s="20"/>
      <c r="K45" s="20"/>
      <c r="L45" s="20"/>
      <c r="M45" s="20"/>
      <c r="N45" s="20"/>
      <c r="O45" s="20"/>
      <c r="P45" s="20"/>
    </row>
    <row r="46" spans="3:16" ht="12.75">
      <c r="C46" s="28"/>
      <c r="H46" s="2"/>
      <c r="J46" s="20"/>
      <c r="K46" s="20"/>
      <c r="L46" s="20"/>
      <c r="M46" s="20"/>
      <c r="N46" s="20"/>
      <c r="O46" s="20"/>
      <c r="P46" s="20"/>
    </row>
    <row r="47" spans="3:16" s="17" customFormat="1" ht="14.25">
      <c r="C47" s="29"/>
      <c r="E47" s="15"/>
      <c r="F47" s="15"/>
      <c r="G47" s="16"/>
      <c r="H47" s="16"/>
      <c r="I47" s="16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3:16" ht="12.75">
      <c r="C80" s="28"/>
      <c r="J80" s="20"/>
      <c r="K80" s="20"/>
      <c r="L80" s="20"/>
      <c r="M80" s="20"/>
      <c r="N80" s="20"/>
      <c r="O80" s="20"/>
      <c r="P80" s="20"/>
    </row>
    <row r="81" spans="3:16" ht="12.75">
      <c r="C81" s="28"/>
      <c r="J81" s="20"/>
      <c r="K81" s="20"/>
      <c r="L81" s="20"/>
      <c r="M81" s="20"/>
      <c r="N81" s="20"/>
      <c r="O81" s="20"/>
      <c r="P81" s="20"/>
    </row>
    <row r="82" spans="3:16" ht="12.75">
      <c r="C82" s="28"/>
      <c r="J82" s="20"/>
      <c r="K82" s="20"/>
      <c r="L82" s="20"/>
      <c r="M82" s="20"/>
      <c r="N82" s="20"/>
      <c r="O82" s="20"/>
      <c r="P82" s="20"/>
    </row>
    <row r="83" spans="3:16" ht="12.75">
      <c r="C83" s="28"/>
      <c r="J83" s="20"/>
      <c r="K83" s="20"/>
      <c r="L83" s="20"/>
      <c r="M83" s="20"/>
      <c r="N83" s="20"/>
      <c r="O83" s="20"/>
      <c r="P83" s="20"/>
    </row>
    <row r="84" spans="3:16" ht="12.75">
      <c r="C84" s="28"/>
      <c r="J84" s="20"/>
      <c r="K84" s="20"/>
      <c r="L84" s="20"/>
      <c r="M84" s="20"/>
      <c r="N84" s="20"/>
      <c r="O84" s="20"/>
      <c r="P84" s="20"/>
    </row>
    <row r="85" spans="3:16" ht="12.75">
      <c r="C85" s="28"/>
      <c r="J85" s="20"/>
      <c r="K85" s="20"/>
      <c r="L85" s="20"/>
      <c r="M85" s="20"/>
      <c r="N85" s="20"/>
      <c r="O85" s="20"/>
      <c r="P85" s="20"/>
    </row>
    <row r="86" spans="3:16" ht="12.75">
      <c r="C86" s="28"/>
      <c r="J86" s="20"/>
      <c r="K86" s="20"/>
      <c r="L86" s="20"/>
      <c r="M86" s="20"/>
      <c r="N86" s="20"/>
      <c r="O86" s="20"/>
      <c r="P86" s="20"/>
    </row>
    <row r="87" spans="3:16" ht="12.75">
      <c r="C87" s="28"/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114" spans="10:16" ht="12.75">
      <c r="J114" s="20"/>
      <c r="K114" s="20"/>
      <c r="L114" s="20"/>
      <c r="M114" s="20"/>
      <c r="N114" s="20"/>
      <c r="O114" s="20"/>
      <c r="P114" s="20"/>
    </row>
    <row r="115" spans="10:16" ht="12.75">
      <c r="J115" s="20"/>
      <c r="K115" s="20"/>
      <c r="L115" s="20"/>
      <c r="M115" s="20"/>
      <c r="N115" s="20"/>
      <c r="O115" s="20"/>
      <c r="P115" s="20"/>
    </row>
    <row r="116" spans="10:16" ht="12.75">
      <c r="J116" s="20"/>
      <c r="K116" s="20"/>
      <c r="L116" s="20"/>
      <c r="M116" s="20"/>
      <c r="N116" s="20"/>
      <c r="O116" s="20"/>
      <c r="P116" s="20"/>
    </row>
    <row r="117" spans="10:16" ht="12.75">
      <c r="J117" s="20"/>
      <c r="K117" s="20"/>
      <c r="L117" s="20"/>
      <c r="M117" s="20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M120" s="20"/>
      <c r="N120" s="20"/>
      <c r="O120" s="20"/>
      <c r="P120" s="20"/>
    </row>
    <row r="121" spans="10:16" ht="12.75">
      <c r="J121" s="20"/>
      <c r="K121" s="20"/>
      <c r="L121" s="20"/>
      <c r="M121" s="20"/>
      <c r="N121" s="20"/>
      <c r="O121" s="20"/>
      <c r="P121" s="20"/>
    </row>
    <row r="65042" ht="12.75">
      <c r="G65042" s="2" t="s">
        <v>2</v>
      </c>
    </row>
  </sheetData>
  <sheetProtection selectLockedCells="1" selectUnlockedCells="1"/>
  <mergeCells count="8">
    <mergeCell ref="B26:B27"/>
    <mergeCell ref="C26:C27"/>
    <mergeCell ref="B24:B25"/>
    <mergeCell ref="H1:I1"/>
    <mergeCell ref="H2:I2"/>
    <mergeCell ref="H3:I3"/>
    <mergeCell ref="C24:C25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2017-05-30T07:24:43Z</cp:lastPrinted>
  <dcterms:created xsi:type="dcterms:W3CDTF">2005-03-31T07:51:10Z</dcterms:created>
  <dcterms:modified xsi:type="dcterms:W3CDTF">2018-02-01T14:20:10Z</dcterms:modified>
  <cp:category/>
  <cp:version/>
  <cp:contentType/>
  <cp:contentStatus/>
</cp:coreProperties>
</file>