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. за 1 кв. 2019" sheetId="1" r:id="rId1"/>
  </sheets>
  <definedNames/>
  <calcPr fullCalcOnLoad="1"/>
</workbook>
</file>

<file path=xl/sharedStrings.xml><?xml version="1.0" encoding="utf-8"?>
<sst xmlns="http://schemas.openxmlformats.org/spreadsheetml/2006/main" count="148" uniqueCount="135">
  <si>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</si>
  <si>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</si>
  <si>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</si>
  <si>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</si>
  <si>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Інші розрахунки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</si>
  <si>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</si>
  <si>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</si>
  <si>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</si>
  <si>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</si>
  <si>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</si>
  <si>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</si>
  <si>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</si>
  <si>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</si>
  <si>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</si>
  <si>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</si>
  <si>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</si>
  <si>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</si>
  <si>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</si>
  <si>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Уточнений</t>
  </si>
  <si>
    <t>Код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</si>
  <si>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</si>
  <si>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</si>
  <si>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</si>
  <si>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</si>
  <si>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</si>
  <si>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</si>
  <si>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</si>
  <si>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</si>
  <si>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</si>
  <si>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</si>
  <si>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</si>
  <si>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</si>
  <si>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</si>
  <si>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>Залишок коштів на початок звітного періоду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</si>
  <si>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</si>
  <si>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</si>
  <si>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</si>
  <si>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</si>
  <si>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</si>
  <si>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</si>
  <si>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</si>
  <si>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план на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</si>
  <si>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</si>
  <si>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</si>
  <si>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</si>
  <si>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</si>
  <si>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</si>
  <si>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</si>
  <si>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</si>
  <si>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Благодійні внески, гранти та дарунки</t>
  </si>
  <si>
    <t>Податок на доходи фізичних осіб, що сплачується фізичними особами за результатами</t>
  </si>
  <si>
    <t>План по бюджету</t>
  </si>
  <si>
    <t>до  плану</t>
  </si>
  <si>
    <t>виконавчих органів - керуючий справами виконкому</t>
  </si>
  <si>
    <t>М.В. Ребченко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</si>
  <si>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</si>
  <si>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</si>
  <si>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</si>
  <si>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</si>
  <si>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</si>
  <si>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</si>
  <si>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</si>
  <si>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</si>
  <si>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</si>
  <si>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</si>
  <si>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</si>
  <si>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</si>
  <si>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</si>
  <si>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</si>
  <si>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</si>
  <si>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</si>
  <si>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</si>
  <si>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</si>
  <si>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</si>
  <si>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</si>
  <si>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</si>
  <si>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</si>
  <si>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</si>
  <si>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ЗАГАЛЬНИЙ ФОНД ВСЬОГО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</si>
  <si>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</si>
  <si>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</si>
  <si>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</si>
  <si>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ЗАГАЛЬНИЙ ФОНД з офіційними трансфертами</t>
  </si>
  <si>
    <t>Заступник голови районної у місті ради з питань діяльності</t>
  </si>
  <si>
    <t>Субвенції з місцевих бюджетіав, всього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</si>
  <si>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</si>
  <si>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</si>
  <si>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</si>
  <si>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</si>
  <si>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</si>
  <si>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</si>
  <si>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</si>
  <si>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>Спеціальний фонд</t>
  </si>
  <si>
    <t>ВСЬОГО ДОХОДІВ</t>
  </si>
  <si>
    <t xml:space="preserve"> по бюджету </t>
  </si>
  <si>
    <t>до уточненого</t>
  </si>
  <si>
    <t xml:space="preserve">  плану по бюджету 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</si>
  <si>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</si>
  <si>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</si>
  <si>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</si>
  <si>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</si>
  <si>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</si>
  <si>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</si>
  <si>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</si>
  <si>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</si>
  <si>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</si>
  <si>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</si>
  <si>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</si>
  <si>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</si>
  <si>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</si>
  <si>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</si>
  <si>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</si>
  <si>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</si>
  <si>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</si>
  <si>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</si>
  <si>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</si>
  <si>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</si>
  <si>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>план за</t>
  </si>
  <si>
    <t xml:space="preserve">звітній </t>
  </si>
  <si>
    <t xml:space="preserve"> району на </t>
  </si>
  <si>
    <t xml:space="preserve">району на звітній </t>
  </si>
  <si>
    <t xml:space="preserve"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 </t>
  </si>
  <si>
    <t>від ___________________ № ________</t>
  </si>
  <si>
    <t xml:space="preserve"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</si>
  <si>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</si>
  <si>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 xml:space="preserve">рідких нечистот, внесків за встановлення, обслуговування та заміну вузлів комерційного обліку </t>
  </si>
  <si>
    <t>води та теплової енергії, абонентського обслуговування для споживачів комунальних послуг, що</t>
  </si>
  <si>
    <t xml:space="preserve"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</si>
  <si>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</si>
  <si>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(грн.)</t>
  </si>
  <si>
    <t xml:space="preserve">                       Звіт про виконання доходної частини бюджету по Шевченківському району за І квартал 2019 року</t>
  </si>
  <si>
    <t>2019 рік</t>
  </si>
  <si>
    <t>вихователя, підтримку малих групових будинків за рахунок відповідної субвенції з державного бюджету</t>
  </si>
  <si>
    <t>Адміністративні штрафи та штрафні санкції за порушення законодавствау сфері виробництва та обігу алкогольних нопоїв та тютюнових виробів</t>
  </si>
  <si>
    <t xml:space="preserve">                     до рішення виконкому районної у місті  ради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</si>
</sst>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52" applyFont="1" applyFill="1">
      <alignment/>
      <protection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0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3" fontId="1" fillId="33" borderId="19" xfId="0" applyNumberFormat="1" applyFont="1" applyFill="1" applyBorder="1" applyAlignment="1">
      <alignment horizontal="center"/>
    </xf>
    <xf numFmtId="180" fontId="1" fillId="33" borderId="19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3" fontId="1" fillId="33" borderId="2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180" fontId="1" fillId="33" borderId="14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3" fontId="2" fillId="33" borderId="22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180" fontId="2" fillId="33" borderId="19" xfId="0" applyNumberFormat="1" applyFont="1" applyFill="1" applyBorder="1" applyAlignment="1">
      <alignment horizontal="center"/>
    </xf>
    <xf numFmtId="180" fontId="2" fillId="33" borderId="2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/>
    </xf>
    <xf numFmtId="180" fontId="2" fillId="33" borderId="14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180" fontId="2" fillId="33" borderId="12" xfId="0" applyNumberFormat="1" applyFont="1" applyFill="1" applyBorder="1" applyAlignment="1">
      <alignment horizontal="center"/>
    </xf>
    <xf numFmtId="180" fontId="2" fillId="33" borderId="18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/>
    </xf>
    <xf numFmtId="180" fontId="2" fillId="33" borderId="16" xfId="0" applyNumberFormat="1" applyFont="1" applyFill="1" applyBorder="1" applyAlignment="1">
      <alignment horizontal="center"/>
    </xf>
    <xf numFmtId="180" fontId="1" fillId="33" borderId="23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3" xfId="0" applyNumberFormat="1" applyFont="1" applyFill="1" applyBorder="1" applyAlignment="1">
      <alignment horizontal="center"/>
    </xf>
    <xf numFmtId="180" fontId="2" fillId="33" borderId="13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180" fontId="2" fillId="33" borderId="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3" fontId="1" fillId="33" borderId="17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180" fontId="2" fillId="33" borderId="24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wrapText="1"/>
    </xf>
    <xf numFmtId="180" fontId="1" fillId="33" borderId="12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180" fontId="1" fillId="33" borderId="0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2" fillId="33" borderId="11" xfId="52" applyFont="1" applyFill="1" applyBorder="1">
      <alignment/>
      <protection/>
    </xf>
    <xf numFmtId="0" fontId="2" fillId="33" borderId="12" xfId="52" applyFont="1" applyFill="1" applyBorder="1">
      <alignment/>
      <protection/>
    </xf>
    <xf numFmtId="0" fontId="2" fillId="33" borderId="14" xfId="52" applyFont="1" applyFill="1" applyBorder="1">
      <alignment/>
      <protection/>
    </xf>
    <xf numFmtId="0" fontId="2" fillId="33" borderId="16" xfId="52" applyFont="1" applyFill="1" applyBorder="1">
      <alignment/>
      <protection/>
    </xf>
    <xf numFmtId="0" fontId="2" fillId="33" borderId="18" xfId="52" applyFont="1" applyFill="1" applyBorder="1">
      <alignment/>
      <protection/>
    </xf>
    <xf numFmtId="0" fontId="2" fillId="33" borderId="0" xfId="52" applyFont="1" applyFill="1" applyBorder="1">
      <alignment/>
      <protection/>
    </xf>
    <xf numFmtId="0" fontId="2" fillId="33" borderId="0" xfId="52" applyFont="1" applyFill="1" applyBorder="1" applyAlignment="1">
      <alignment wrapText="1"/>
      <protection/>
    </xf>
    <xf numFmtId="0" fontId="1" fillId="33" borderId="19" xfId="52" applyFont="1" applyFill="1" applyBorder="1" applyAlignment="1">
      <alignment horizontal="center"/>
      <protection/>
    </xf>
    <xf numFmtId="0" fontId="1" fillId="33" borderId="21" xfId="52" applyFont="1" applyFill="1" applyBorder="1">
      <alignment/>
      <protection/>
    </xf>
    <xf numFmtId="0" fontId="2" fillId="33" borderId="14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2" xfId="52" applyFont="1" applyFill="1" applyBorder="1" applyAlignment="1">
      <alignment horizontal="center"/>
      <protection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/>
    </xf>
    <xf numFmtId="3" fontId="1" fillId="33" borderId="25" xfId="0" applyNumberFormat="1" applyFont="1" applyFill="1" applyBorder="1" applyAlignment="1">
      <alignment horizontal="center"/>
    </xf>
    <xf numFmtId="180" fontId="1" fillId="33" borderId="25" xfId="0" applyNumberFormat="1" applyFont="1" applyFill="1" applyBorder="1" applyAlignment="1">
      <alignment horizontal="center"/>
    </xf>
    <xf numFmtId="180" fontId="1" fillId="33" borderId="27" xfId="0" applyNumberFormat="1" applyFont="1" applyFill="1" applyBorder="1" applyAlignment="1">
      <alignment horizontal="center"/>
    </xf>
    <xf numFmtId="180" fontId="1" fillId="33" borderId="28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/>
    </xf>
    <xf numFmtId="3" fontId="1" fillId="33" borderId="27" xfId="0" applyNumberFormat="1" applyFont="1" applyFill="1" applyBorder="1" applyAlignment="1">
      <alignment horizontal="center"/>
    </xf>
    <xf numFmtId="3" fontId="1" fillId="33" borderId="31" xfId="0" applyNumberFormat="1" applyFont="1" applyFill="1" applyBorder="1" applyAlignment="1">
      <alignment horizontal="center"/>
    </xf>
    <xf numFmtId="3" fontId="2" fillId="33" borderId="32" xfId="0" applyNumberFormat="1" applyFont="1" applyFill="1" applyBorder="1" applyAlignment="1">
      <alignment horizontal="center"/>
    </xf>
    <xf numFmtId="3" fontId="1" fillId="33" borderId="32" xfId="0" applyNumberFormat="1" applyFont="1" applyFill="1" applyBorder="1" applyAlignment="1">
      <alignment horizontal="center"/>
    </xf>
    <xf numFmtId="180" fontId="2" fillId="33" borderId="32" xfId="0" applyNumberFormat="1" applyFont="1" applyFill="1" applyBorder="1" applyAlignment="1">
      <alignment horizontal="center"/>
    </xf>
    <xf numFmtId="180" fontId="2" fillId="33" borderId="31" xfId="0" applyNumberFormat="1" applyFont="1" applyFill="1" applyBorder="1" applyAlignment="1">
      <alignment horizontal="center"/>
    </xf>
    <xf numFmtId="180" fontId="2" fillId="33" borderId="33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180" fontId="2" fillId="33" borderId="25" xfId="0" applyNumberFormat="1" applyFont="1" applyFill="1" applyBorder="1" applyAlignment="1">
      <alignment horizontal="center"/>
    </xf>
    <xf numFmtId="180" fontId="2" fillId="33" borderId="27" xfId="0" applyNumberFormat="1" applyFont="1" applyFill="1" applyBorder="1" applyAlignment="1">
      <alignment horizontal="center"/>
    </xf>
    <xf numFmtId="180" fontId="2" fillId="33" borderId="28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26" xfId="0" applyFont="1" applyFill="1" applyBorder="1" applyAlignment="1">
      <alignment horizontal="left"/>
    </xf>
    <xf numFmtId="3" fontId="1" fillId="33" borderId="34" xfId="0" applyNumberFormat="1" applyFont="1" applyFill="1" applyBorder="1" applyAlignment="1">
      <alignment horizontal="center"/>
    </xf>
    <xf numFmtId="180" fontId="1" fillId="33" borderId="34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180" fontId="1" fillId="33" borderId="35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2" fillId="33" borderId="19" xfId="0" applyFont="1" applyFill="1" applyBorder="1" applyAlignment="1">
      <alignment wrapText="1"/>
    </xf>
    <xf numFmtId="0" fontId="1" fillId="33" borderId="27" xfId="0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 horizontal="center"/>
    </xf>
    <xf numFmtId="0" fontId="1" fillId="33" borderId="36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52" applyFont="1" applyFill="1">
      <alignment/>
      <protection/>
    </xf>
    <xf numFmtId="0" fontId="2" fillId="33" borderId="0" xfId="52" applyFont="1" applyFill="1" applyAlignment="1">
      <alignment horizontal="left"/>
      <protection/>
    </xf>
    <xf numFmtId="0" fontId="3" fillId="33" borderId="22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4"/>
  <sheetViews>
    <sheetView tabSelected="1" zoomScale="75" zoomScaleNormal="75" workbookViewId="0" topLeftCell="A1">
      <selection activeCell="F54" sqref="F54"/>
    </sheetView>
  </sheetViews>
  <sheetFormatPr defaultColWidth="9.00390625" defaultRowHeight="12.75"/>
  <cols>
    <col min="1" max="1" width="13.625" style="8" customWidth="1"/>
    <col min="2" max="2" width="111.375" style="8" customWidth="1"/>
    <col min="3" max="3" width="17.875" style="8" customWidth="1"/>
    <col min="4" max="4" width="16.25390625" style="8" customWidth="1"/>
    <col min="5" max="6" width="15.875" style="8" customWidth="1"/>
    <col min="7" max="8" width="16.375" style="8" customWidth="1"/>
    <col min="9" max="9" width="18.625" style="8" customWidth="1"/>
    <col min="10" max="16384" width="9.125" style="8" customWidth="1"/>
  </cols>
  <sheetData>
    <row r="1" spans="1:13" ht="18.75">
      <c r="A1" s="5"/>
      <c r="B1" s="5"/>
      <c r="C1" s="5"/>
      <c r="D1" s="5"/>
      <c r="E1" s="5"/>
      <c r="F1" s="6"/>
      <c r="G1" s="6" t="s">
        <v>97</v>
      </c>
      <c r="H1" s="6"/>
      <c r="I1" s="6"/>
      <c r="J1" s="5"/>
      <c r="K1" s="7"/>
      <c r="L1" s="7"/>
      <c r="M1" s="7"/>
    </row>
    <row r="2" spans="1:13" ht="18.75">
      <c r="A2" s="5"/>
      <c r="B2" s="5"/>
      <c r="C2" s="5"/>
      <c r="D2" s="5"/>
      <c r="E2" s="5"/>
      <c r="F2" s="6" t="s">
        <v>134</v>
      </c>
      <c r="G2" s="134"/>
      <c r="H2" s="6"/>
      <c r="I2" s="6"/>
      <c r="J2" s="5"/>
      <c r="K2" s="7"/>
      <c r="L2" s="7"/>
      <c r="M2" s="7"/>
    </row>
    <row r="3" spans="1:13" ht="18.75">
      <c r="A3" s="5"/>
      <c r="B3" s="5"/>
      <c r="C3" s="5"/>
      <c r="D3" s="5"/>
      <c r="E3" s="5"/>
      <c r="F3" s="6"/>
      <c r="G3" s="6" t="s">
        <v>122</v>
      </c>
      <c r="H3" s="6"/>
      <c r="I3" s="6"/>
      <c r="J3" s="5"/>
      <c r="K3" s="7"/>
      <c r="L3" s="7"/>
      <c r="M3" s="7"/>
    </row>
    <row r="4" spans="1:13" ht="18.75">
      <c r="A4" s="5"/>
      <c r="B4" s="5"/>
      <c r="C4" s="5"/>
      <c r="D4" s="5"/>
      <c r="E4" s="5"/>
      <c r="F4" s="6"/>
      <c r="G4" s="6"/>
      <c r="H4" s="6"/>
      <c r="I4" s="6"/>
      <c r="J4" s="5"/>
      <c r="K4" s="7"/>
      <c r="L4" s="7"/>
      <c r="M4" s="7"/>
    </row>
    <row r="5" spans="1:13" ht="18.75">
      <c r="A5" s="9"/>
      <c r="B5" s="10"/>
      <c r="C5" s="10"/>
      <c r="D5" s="10"/>
      <c r="E5" s="10"/>
      <c r="F5" s="6"/>
      <c r="G5" s="6"/>
      <c r="H5" s="6"/>
      <c r="I5" s="6"/>
      <c r="J5" s="7"/>
      <c r="K5" s="7"/>
      <c r="L5" s="7"/>
      <c r="M5" s="7"/>
    </row>
    <row r="6" spans="1:13" ht="20.25">
      <c r="A6" s="11"/>
      <c r="B6" s="12" t="s">
        <v>130</v>
      </c>
      <c r="C6" s="12"/>
      <c r="D6" s="12"/>
      <c r="E6" s="12"/>
      <c r="F6" s="9"/>
      <c r="G6" s="9"/>
      <c r="H6" s="9"/>
      <c r="I6" s="7"/>
      <c r="J6" s="7"/>
      <c r="K6" s="7"/>
      <c r="L6" s="7"/>
      <c r="M6" s="7"/>
    </row>
    <row r="7" spans="1:13" ht="20.25">
      <c r="A7" s="5"/>
      <c r="B7" s="12" t="s">
        <v>34</v>
      </c>
      <c r="C7" s="12"/>
      <c r="D7" s="12"/>
      <c r="E7" s="12"/>
      <c r="F7" s="9"/>
      <c r="G7" s="9"/>
      <c r="H7" s="9"/>
      <c r="I7" s="7"/>
      <c r="J7" s="7"/>
      <c r="K7" s="7"/>
      <c r="L7" s="7"/>
      <c r="M7" s="7"/>
    </row>
    <row r="8" spans="1:13" ht="20.25">
      <c r="A8" s="10"/>
      <c r="B8" s="13"/>
      <c r="C8" s="13"/>
      <c r="D8" s="13"/>
      <c r="E8" s="13"/>
      <c r="F8" s="10"/>
      <c r="G8" s="10"/>
      <c r="H8" s="10"/>
      <c r="I8" s="7"/>
      <c r="J8" s="7"/>
      <c r="K8" s="7"/>
      <c r="L8" s="7"/>
      <c r="M8" s="7"/>
    </row>
    <row r="9" spans="1:13" ht="18.75">
      <c r="A9" s="9"/>
      <c r="B9" s="10"/>
      <c r="C9" s="10"/>
      <c r="D9" s="10"/>
      <c r="E9" s="10"/>
      <c r="F9" s="10"/>
      <c r="G9" s="10"/>
      <c r="H9" s="10"/>
      <c r="I9" s="10" t="s">
        <v>129</v>
      </c>
      <c r="J9" s="7"/>
      <c r="K9" s="7"/>
      <c r="L9" s="7"/>
      <c r="M9" s="7"/>
    </row>
    <row r="10" spans="1:13" ht="18.75">
      <c r="A10" s="14" t="s">
        <v>19</v>
      </c>
      <c r="B10" s="14"/>
      <c r="C10" s="15" t="s">
        <v>51</v>
      </c>
      <c r="D10" s="14" t="s">
        <v>18</v>
      </c>
      <c r="E10" s="14" t="s">
        <v>18</v>
      </c>
      <c r="F10" s="16" t="s">
        <v>23</v>
      </c>
      <c r="G10" s="135" t="s">
        <v>24</v>
      </c>
      <c r="H10" s="136"/>
      <c r="I10" s="137"/>
      <c r="J10" s="7"/>
      <c r="K10" s="7"/>
      <c r="L10" s="7"/>
      <c r="M10" s="7"/>
    </row>
    <row r="11" spans="1:13" ht="18.75">
      <c r="A11" s="17" t="s">
        <v>25</v>
      </c>
      <c r="B11" s="18" t="s">
        <v>26</v>
      </c>
      <c r="C11" s="19" t="s">
        <v>29</v>
      </c>
      <c r="D11" s="18" t="s">
        <v>41</v>
      </c>
      <c r="E11" s="18" t="s">
        <v>117</v>
      </c>
      <c r="F11" s="20" t="s">
        <v>27</v>
      </c>
      <c r="G11" s="14" t="s">
        <v>52</v>
      </c>
      <c r="H11" s="14" t="s">
        <v>95</v>
      </c>
      <c r="I11" s="14" t="s">
        <v>95</v>
      </c>
      <c r="J11" s="7"/>
      <c r="K11" s="7"/>
      <c r="L11" s="7"/>
      <c r="M11" s="7"/>
    </row>
    <row r="12" spans="1:13" ht="18.75">
      <c r="A12" s="17" t="s">
        <v>28</v>
      </c>
      <c r="B12" s="18"/>
      <c r="C12" s="19" t="s">
        <v>131</v>
      </c>
      <c r="D12" s="18" t="s">
        <v>131</v>
      </c>
      <c r="E12" s="18" t="s">
        <v>118</v>
      </c>
      <c r="F12" s="20" t="s">
        <v>30</v>
      </c>
      <c r="G12" s="18" t="s">
        <v>94</v>
      </c>
      <c r="H12" s="21" t="s">
        <v>96</v>
      </c>
      <c r="I12" s="21" t="s">
        <v>96</v>
      </c>
      <c r="J12" s="7"/>
      <c r="K12" s="7"/>
      <c r="L12" s="7"/>
      <c r="M12" s="7"/>
    </row>
    <row r="13" spans="1:13" ht="18.75">
      <c r="A13" s="17"/>
      <c r="B13" s="18"/>
      <c r="C13" s="19"/>
      <c r="D13" s="18"/>
      <c r="E13" s="18" t="s">
        <v>31</v>
      </c>
      <c r="F13" s="20" t="s">
        <v>31</v>
      </c>
      <c r="G13" s="18" t="s">
        <v>119</v>
      </c>
      <c r="H13" s="21" t="s">
        <v>29</v>
      </c>
      <c r="I13" s="21" t="s">
        <v>120</v>
      </c>
      <c r="J13" s="7"/>
      <c r="K13" s="7"/>
      <c r="L13" s="7"/>
      <c r="M13" s="7"/>
    </row>
    <row r="14" spans="1:13" ht="18.75">
      <c r="A14" s="22"/>
      <c r="B14" s="23"/>
      <c r="C14" s="24"/>
      <c r="D14" s="23"/>
      <c r="E14" s="23"/>
      <c r="F14" s="25"/>
      <c r="G14" s="23" t="s">
        <v>131</v>
      </c>
      <c r="H14" s="23" t="s">
        <v>131</v>
      </c>
      <c r="I14" s="23" t="s">
        <v>31</v>
      </c>
      <c r="J14" s="7"/>
      <c r="K14" s="7"/>
      <c r="L14" s="7"/>
      <c r="M14" s="7"/>
    </row>
    <row r="15" spans="1:13" ht="18.75">
      <c r="A15" s="26">
        <v>1</v>
      </c>
      <c r="B15" s="10">
        <v>2</v>
      </c>
      <c r="C15" s="26">
        <v>3</v>
      </c>
      <c r="D15" s="26">
        <v>4</v>
      </c>
      <c r="E15" s="10">
        <v>5</v>
      </c>
      <c r="F15" s="26">
        <v>6</v>
      </c>
      <c r="G15" s="27">
        <v>7</v>
      </c>
      <c r="H15" s="28"/>
      <c r="I15" s="29">
        <v>8</v>
      </c>
      <c r="J15" s="7"/>
      <c r="K15" s="7"/>
      <c r="L15" s="7"/>
      <c r="M15" s="7"/>
    </row>
    <row r="16" spans="1:13" ht="18.75">
      <c r="A16" s="30">
        <v>10000000</v>
      </c>
      <c r="B16" s="31" t="s">
        <v>11</v>
      </c>
      <c r="C16" s="32">
        <f>C17+C31</f>
        <v>38792696</v>
      </c>
      <c r="D16" s="32">
        <f>D17+D31</f>
        <v>38792696</v>
      </c>
      <c r="E16" s="32">
        <f>E17+E31</f>
        <v>8949450</v>
      </c>
      <c r="F16" s="32">
        <f>F17+F31</f>
        <v>9044307.61</v>
      </c>
      <c r="G16" s="33">
        <f>F16/C16*100</f>
        <v>23.31446004680881</v>
      </c>
      <c r="H16" s="33">
        <f>F16/D16*100</f>
        <v>23.31446004680881</v>
      </c>
      <c r="I16" s="33">
        <f>F16/E16*100</f>
        <v>101.0599266994061</v>
      </c>
      <c r="J16" s="7"/>
      <c r="K16" s="7"/>
      <c r="L16" s="7"/>
      <c r="M16" s="7"/>
    </row>
    <row r="17" spans="1:13" ht="18.75">
      <c r="A17" s="34">
        <v>11000000</v>
      </c>
      <c r="B17" s="35" t="s">
        <v>0</v>
      </c>
      <c r="C17" s="36">
        <f>C18</f>
        <v>23107824</v>
      </c>
      <c r="D17" s="36">
        <f>D18</f>
        <v>23107824</v>
      </c>
      <c r="E17" s="37">
        <f>E18</f>
        <v>5312000</v>
      </c>
      <c r="F17" s="36">
        <f>F18</f>
        <v>5454462.290000001</v>
      </c>
      <c r="G17" s="38">
        <f>F17/C17*100</f>
        <v>23.60439602621173</v>
      </c>
      <c r="H17" s="33">
        <f>F17/D17*100</f>
        <v>23.60439602621173</v>
      </c>
      <c r="I17" s="39">
        <f>F17/E17*100</f>
        <v>102.68189551957833</v>
      </c>
      <c r="J17" s="7"/>
      <c r="K17" s="7"/>
      <c r="L17" s="7"/>
      <c r="M17" s="7"/>
    </row>
    <row r="18" spans="1:13" ht="18.75">
      <c r="A18" s="30">
        <v>11010000</v>
      </c>
      <c r="B18" s="40" t="s">
        <v>1</v>
      </c>
      <c r="C18" s="41">
        <f>C19+C21+C24+C26+C28</f>
        <v>23107824</v>
      </c>
      <c r="D18" s="41">
        <f>D19+D21+D24+D26+D28</f>
        <v>23107824</v>
      </c>
      <c r="E18" s="42">
        <f>E19+E21+E24+E26+E28</f>
        <v>5312000</v>
      </c>
      <c r="F18" s="42">
        <f>F19+F21+F24+F26+F28</f>
        <v>5454462.290000001</v>
      </c>
      <c r="G18" s="43">
        <f>F18/C18*100</f>
        <v>23.60439602621173</v>
      </c>
      <c r="H18" s="43">
        <f>F18/D18*100</f>
        <v>23.60439602621173</v>
      </c>
      <c r="I18" s="44">
        <f>F18/E18*100</f>
        <v>102.68189551957833</v>
      </c>
      <c r="J18" s="7"/>
      <c r="K18" s="7"/>
      <c r="L18" s="7"/>
      <c r="M18" s="7"/>
    </row>
    <row r="19" spans="1:13" ht="18.75">
      <c r="A19" s="45">
        <v>11010100</v>
      </c>
      <c r="B19" s="46" t="s">
        <v>98</v>
      </c>
      <c r="C19" s="1">
        <v>19128248</v>
      </c>
      <c r="D19" s="1">
        <v>19128248</v>
      </c>
      <c r="E19" s="1">
        <v>4370000</v>
      </c>
      <c r="F19" s="1">
        <v>4481992.49</v>
      </c>
      <c r="G19" s="47">
        <f>F19/C19*100</f>
        <v>23.4312755146211</v>
      </c>
      <c r="H19" s="48">
        <f>F19/D19*100</f>
        <v>23.4312755146211</v>
      </c>
      <c r="I19" s="48">
        <f>F19/E19*100</f>
        <v>102.562757208238</v>
      </c>
      <c r="J19" s="7"/>
      <c r="K19" s="7"/>
      <c r="L19" s="7"/>
      <c r="M19" s="7"/>
    </row>
    <row r="20" spans="1:13" ht="18.75">
      <c r="A20" s="49"/>
      <c r="B20" s="50" t="s">
        <v>99</v>
      </c>
      <c r="C20" s="4"/>
      <c r="D20" s="4"/>
      <c r="E20" s="4"/>
      <c r="F20" s="4"/>
      <c r="G20" s="51"/>
      <c r="H20" s="52"/>
      <c r="I20" s="52"/>
      <c r="J20" s="7"/>
      <c r="K20" s="7"/>
      <c r="L20" s="7"/>
      <c r="M20" s="7"/>
    </row>
    <row r="21" spans="1:13" ht="18.75">
      <c r="A21" s="45">
        <v>11010200</v>
      </c>
      <c r="B21" s="46" t="s">
        <v>79</v>
      </c>
      <c r="C21" s="1">
        <v>2656202</v>
      </c>
      <c r="D21" s="1">
        <v>2656202</v>
      </c>
      <c r="E21" s="1">
        <v>635000</v>
      </c>
      <c r="F21" s="1">
        <v>728161.61</v>
      </c>
      <c r="G21" s="47">
        <f>F21/C21*100</f>
        <v>27.413638345276453</v>
      </c>
      <c r="H21" s="48">
        <f>F21/D21*100</f>
        <v>27.413638345276453</v>
      </c>
      <c r="I21" s="48">
        <f>F21/E21*100</f>
        <v>114.67111968503936</v>
      </c>
      <c r="J21" s="7"/>
      <c r="K21" s="7"/>
      <c r="L21" s="7"/>
      <c r="M21" s="7"/>
    </row>
    <row r="22" spans="1:13" ht="18.75">
      <c r="A22" s="53"/>
      <c r="B22" s="9" t="s">
        <v>64</v>
      </c>
      <c r="C22" s="2"/>
      <c r="D22" s="2"/>
      <c r="E22" s="2"/>
      <c r="F22" s="2"/>
      <c r="G22" s="54"/>
      <c r="H22" s="55"/>
      <c r="I22" s="55"/>
      <c r="J22" s="7"/>
      <c r="K22" s="7"/>
      <c r="L22" s="7"/>
      <c r="M22" s="7"/>
    </row>
    <row r="23" spans="1:13" ht="18.75">
      <c r="A23" s="49"/>
      <c r="B23" s="50" t="s">
        <v>65</v>
      </c>
      <c r="C23" s="4"/>
      <c r="D23" s="4"/>
      <c r="E23" s="4"/>
      <c r="F23" s="4"/>
      <c r="G23" s="51"/>
      <c r="H23" s="52"/>
      <c r="I23" s="52"/>
      <c r="J23" s="7"/>
      <c r="K23" s="7"/>
      <c r="L23" s="7"/>
      <c r="M23" s="7"/>
    </row>
    <row r="24" spans="1:13" ht="18.75">
      <c r="A24" s="45">
        <v>11010400</v>
      </c>
      <c r="B24" s="46" t="s">
        <v>98</v>
      </c>
      <c r="C24" s="1">
        <v>886344</v>
      </c>
      <c r="D24" s="1">
        <v>886344</v>
      </c>
      <c r="E24" s="1">
        <v>205000</v>
      </c>
      <c r="F24" s="1">
        <v>183677.55</v>
      </c>
      <c r="G24" s="47">
        <f>F24/C24*100</f>
        <v>20.72305447997617</v>
      </c>
      <c r="H24" s="48">
        <f>F24/D24*100</f>
        <v>20.72305447997617</v>
      </c>
      <c r="I24" s="48">
        <f>F24/E24*100</f>
        <v>89.59880487804878</v>
      </c>
      <c r="J24" s="7"/>
      <c r="K24" s="7"/>
      <c r="L24" s="7"/>
      <c r="M24" s="7"/>
    </row>
    <row r="25" spans="1:13" ht="18.75">
      <c r="A25" s="49"/>
      <c r="B25" s="50" t="s">
        <v>100</v>
      </c>
      <c r="C25" s="4"/>
      <c r="D25" s="4"/>
      <c r="E25" s="4"/>
      <c r="F25" s="4"/>
      <c r="G25" s="51"/>
      <c r="H25" s="52"/>
      <c r="I25" s="52"/>
      <c r="J25" s="7"/>
      <c r="K25" s="7"/>
      <c r="L25" s="7"/>
      <c r="M25" s="7"/>
    </row>
    <row r="26" spans="1:13" ht="18.75">
      <c r="A26" s="45">
        <v>11010500</v>
      </c>
      <c r="B26" s="46" t="s">
        <v>50</v>
      </c>
      <c r="C26" s="1">
        <v>437030</v>
      </c>
      <c r="D26" s="1">
        <v>437030</v>
      </c>
      <c r="E26" s="1">
        <v>102000</v>
      </c>
      <c r="F26" s="1">
        <v>59225.98</v>
      </c>
      <c r="G26" s="47">
        <f>F26/C26*100</f>
        <v>13.551925497105463</v>
      </c>
      <c r="H26" s="48">
        <f>F26/D26*100</f>
        <v>13.551925497105463</v>
      </c>
      <c r="I26" s="48">
        <f>F26/E26*100</f>
        <v>58.0646862745098</v>
      </c>
      <c r="J26" s="7"/>
      <c r="K26" s="7"/>
      <c r="L26" s="7"/>
      <c r="M26" s="7"/>
    </row>
    <row r="27" spans="1:13" ht="18.75">
      <c r="A27" s="53"/>
      <c r="B27" s="9" t="s">
        <v>66</v>
      </c>
      <c r="C27" s="2"/>
      <c r="D27" s="2"/>
      <c r="E27" s="2"/>
      <c r="F27" s="2"/>
      <c r="G27" s="54"/>
      <c r="H27" s="55"/>
      <c r="I27" s="55"/>
      <c r="J27" s="7"/>
      <c r="K27" s="7"/>
      <c r="L27" s="7"/>
      <c r="M27" s="7"/>
    </row>
    <row r="28" spans="1:13" ht="18.75">
      <c r="A28" s="45">
        <v>11010900</v>
      </c>
      <c r="B28" s="46" t="s">
        <v>5</v>
      </c>
      <c r="C28" s="1">
        <v>0</v>
      </c>
      <c r="D28" s="1">
        <v>0</v>
      </c>
      <c r="E28" s="1">
        <v>0</v>
      </c>
      <c r="F28" s="1">
        <v>1404.66</v>
      </c>
      <c r="G28" s="47">
        <v>0</v>
      </c>
      <c r="H28" s="48">
        <v>0</v>
      </c>
      <c r="I28" s="48">
        <v>0</v>
      </c>
      <c r="J28" s="7"/>
      <c r="K28" s="7"/>
      <c r="L28" s="7"/>
      <c r="M28" s="7"/>
    </row>
    <row r="29" spans="1:13" ht="18.75">
      <c r="A29" s="53"/>
      <c r="B29" s="9" t="s">
        <v>90</v>
      </c>
      <c r="C29" s="2"/>
      <c r="D29" s="2"/>
      <c r="E29" s="2"/>
      <c r="F29" s="2"/>
      <c r="G29" s="54"/>
      <c r="H29" s="55"/>
      <c r="I29" s="55"/>
      <c r="J29" s="7"/>
      <c r="K29" s="7"/>
      <c r="L29" s="7"/>
      <c r="M29" s="7"/>
    </row>
    <row r="30" spans="1:13" ht="18.75">
      <c r="A30" s="53"/>
      <c r="B30" s="9" t="s">
        <v>89</v>
      </c>
      <c r="C30" s="2"/>
      <c r="D30" s="2"/>
      <c r="E30" s="2"/>
      <c r="F30" s="2"/>
      <c r="G30" s="54"/>
      <c r="H30" s="55"/>
      <c r="I30" s="55"/>
      <c r="J30" s="7"/>
      <c r="K30" s="7"/>
      <c r="L30" s="7"/>
      <c r="M30" s="7"/>
    </row>
    <row r="31" spans="1:13" ht="18.75">
      <c r="A31" s="30">
        <v>18000000</v>
      </c>
      <c r="B31" s="40" t="s">
        <v>47</v>
      </c>
      <c r="C31" s="32">
        <f>C32+C37</f>
        <v>15684872</v>
      </c>
      <c r="D31" s="32">
        <f>D32+D37</f>
        <v>15684872</v>
      </c>
      <c r="E31" s="32">
        <f>E32+E37</f>
        <v>3637450</v>
      </c>
      <c r="F31" s="32">
        <f>F32+F37</f>
        <v>3589845.3199999994</v>
      </c>
      <c r="G31" s="33">
        <f aca="true" t="shared" si="0" ref="G31:G36">F31/C31*100</f>
        <v>22.887310269411184</v>
      </c>
      <c r="H31" s="56">
        <f>F31/D31*100</f>
        <v>22.887310269411184</v>
      </c>
      <c r="I31" s="56">
        <f aca="true" t="shared" si="1" ref="I31:I36">F31/E31*100</f>
        <v>98.69126228539223</v>
      </c>
      <c r="J31" s="7"/>
      <c r="K31" s="7"/>
      <c r="L31" s="7"/>
      <c r="M31" s="7"/>
    </row>
    <row r="32" spans="1:13" ht="18.75">
      <c r="A32" s="30">
        <v>18010000</v>
      </c>
      <c r="B32" s="31" t="s">
        <v>48</v>
      </c>
      <c r="C32" s="32">
        <f>C33+C34+C35+C36</f>
        <v>15023700</v>
      </c>
      <c r="D32" s="32">
        <f>D33+D34+D35+D36</f>
        <v>15023700</v>
      </c>
      <c r="E32" s="32">
        <f>E33+E34+E35+E36</f>
        <v>3484378</v>
      </c>
      <c r="F32" s="32">
        <f>F33+F34+F35+F36</f>
        <v>3452337.5599999996</v>
      </c>
      <c r="G32" s="33">
        <f t="shared" si="0"/>
        <v>22.97927647650046</v>
      </c>
      <c r="H32" s="56">
        <f aca="true" t="shared" si="2" ref="H32:H42">F32/D32*100</f>
        <v>22.97927647650046</v>
      </c>
      <c r="I32" s="33">
        <f t="shared" si="1"/>
        <v>99.08045453162659</v>
      </c>
      <c r="J32" s="7"/>
      <c r="K32" s="7"/>
      <c r="L32" s="7"/>
      <c r="M32" s="7"/>
    </row>
    <row r="33" spans="1:13" ht="18.75">
      <c r="A33" s="26">
        <v>18010500</v>
      </c>
      <c r="B33" s="57" t="s">
        <v>7</v>
      </c>
      <c r="C33" s="42">
        <v>4680240</v>
      </c>
      <c r="D33" s="42">
        <v>4680240</v>
      </c>
      <c r="E33" s="42">
        <v>1170060</v>
      </c>
      <c r="F33" s="42">
        <v>1074974.48</v>
      </c>
      <c r="G33" s="43">
        <f t="shared" si="0"/>
        <v>22.96836230620652</v>
      </c>
      <c r="H33" s="44">
        <f t="shared" si="2"/>
        <v>22.96836230620652</v>
      </c>
      <c r="I33" s="43">
        <f t="shared" si="1"/>
        <v>91.87344922482608</v>
      </c>
      <c r="J33" s="7"/>
      <c r="K33" s="7"/>
      <c r="L33" s="7"/>
      <c r="M33" s="7"/>
    </row>
    <row r="34" spans="1:13" ht="18.75">
      <c r="A34" s="26">
        <v>18010600</v>
      </c>
      <c r="B34" s="57" t="s">
        <v>8</v>
      </c>
      <c r="C34" s="42">
        <v>8249736</v>
      </c>
      <c r="D34" s="42">
        <v>8249736</v>
      </c>
      <c r="E34" s="42">
        <v>2062434</v>
      </c>
      <c r="F34" s="42">
        <v>2073771.16</v>
      </c>
      <c r="G34" s="43">
        <f t="shared" si="0"/>
        <v>25.13742451879672</v>
      </c>
      <c r="H34" s="44">
        <f t="shared" si="2"/>
        <v>25.13742451879672</v>
      </c>
      <c r="I34" s="43">
        <f t="shared" si="1"/>
        <v>100.54969807518688</v>
      </c>
      <c r="J34" s="7"/>
      <c r="K34" s="7"/>
      <c r="L34" s="7"/>
      <c r="M34" s="7"/>
    </row>
    <row r="35" spans="1:13" ht="18.75">
      <c r="A35" s="26">
        <v>18010700</v>
      </c>
      <c r="B35" s="57" t="s">
        <v>9</v>
      </c>
      <c r="C35" s="42">
        <v>886648</v>
      </c>
      <c r="D35" s="42">
        <v>886648</v>
      </c>
      <c r="E35" s="42">
        <v>130808</v>
      </c>
      <c r="F35" s="42">
        <v>85952.31</v>
      </c>
      <c r="G35" s="43">
        <f t="shared" si="0"/>
        <v>9.69407363463291</v>
      </c>
      <c r="H35" s="44">
        <f t="shared" si="2"/>
        <v>9.69407363463291</v>
      </c>
      <c r="I35" s="43">
        <f t="shared" si="1"/>
        <v>65.70875634517766</v>
      </c>
      <c r="J35" s="7"/>
      <c r="K35" s="7"/>
      <c r="L35" s="7"/>
      <c r="M35" s="7"/>
    </row>
    <row r="36" spans="1:13" ht="18.75">
      <c r="A36" s="26">
        <v>18010900</v>
      </c>
      <c r="B36" s="57" t="s">
        <v>10</v>
      </c>
      <c r="C36" s="42">
        <v>1207076</v>
      </c>
      <c r="D36" s="42">
        <v>1207076</v>
      </c>
      <c r="E36" s="42">
        <v>121076</v>
      </c>
      <c r="F36" s="42">
        <v>217639.61</v>
      </c>
      <c r="G36" s="43">
        <f t="shared" si="0"/>
        <v>18.030315406817795</v>
      </c>
      <c r="H36" s="44">
        <f t="shared" si="2"/>
        <v>18.030315406817795</v>
      </c>
      <c r="I36" s="43">
        <f t="shared" si="1"/>
        <v>179.75454260134129</v>
      </c>
      <c r="J36" s="7"/>
      <c r="K36" s="7"/>
      <c r="L36" s="7"/>
      <c r="M36" s="7"/>
    </row>
    <row r="37" spans="1:13" ht="18.75">
      <c r="A37" s="30">
        <v>18030000</v>
      </c>
      <c r="B37" s="31" t="s">
        <v>39</v>
      </c>
      <c r="C37" s="32">
        <f>C38+C39</f>
        <v>661172</v>
      </c>
      <c r="D37" s="32">
        <f>D38+D39</f>
        <v>661172</v>
      </c>
      <c r="E37" s="32">
        <f>E38+E39</f>
        <v>153072</v>
      </c>
      <c r="F37" s="32">
        <f>F38+F39</f>
        <v>137507.76</v>
      </c>
      <c r="G37" s="33">
        <f>F37/C37*100</f>
        <v>20.79757763486657</v>
      </c>
      <c r="H37" s="56">
        <f t="shared" si="2"/>
        <v>20.79757763486657</v>
      </c>
      <c r="I37" s="33">
        <f>F37/E37*100</f>
        <v>89.83207902163687</v>
      </c>
      <c r="J37" s="7"/>
      <c r="K37" s="7"/>
      <c r="L37" s="7"/>
      <c r="M37" s="7"/>
    </row>
    <row r="38" spans="1:13" ht="18.75">
      <c r="A38" s="26">
        <v>18030100</v>
      </c>
      <c r="B38" s="57" t="s">
        <v>40</v>
      </c>
      <c r="C38" s="42">
        <v>426148</v>
      </c>
      <c r="D38" s="42">
        <v>426148</v>
      </c>
      <c r="E38" s="42">
        <v>102048</v>
      </c>
      <c r="F38" s="42">
        <v>67167.36</v>
      </c>
      <c r="G38" s="43">
        <f>F38/C38*100</f>
        <v>15.761510085697928</v>
      </c>
      <c r="H38" s="44">
        <f t="shared" si="2"/>
        <v>15.761510085697928</v>
      </c>
      <c r="I38" s="43">
        <f>F38/E38*100</f>
        <v>65.81937911571025</v>
      </c>
      <c r="J38" s="7"/>
      <c r="K38" s="7"/>
      <c r="L38" s="7"/>
      <c r="M38" s="7"/>
    </row>
    <row r="39" spans="1:13" ht="18.75">
      <c r="A39" s="26">
        <v>18030200</v>
      </c>
      <c r="B39" s="57" t="s">
        <v>42</v>
      </c>
      <c r="C39" s="42">
        <v>235024</v>
      </c>
      <c r="D39" s="42">
        <v>235024</v>
      </c>
      <c r="E39" s="42">
        <v>51024</v>
      </c>
      <c r="F39" s="42">
        <v>70340.4</v>
      </c>
      <c r="G39" s="43">
        <f>F39/C39*100</f>
        <v>29.929028524746403</v>
      </c>
      <c r="H39" s="44">
        <f t="shared" si="2"/>
        <v>29.929028524746403</v>
      </c>
      <c r="I39" s="43">
        <f>F39/E39*100</f>
        <v>137.85747883349012</v>
      </c>
      <c r="J39" s="7"/>
      <c r="K39" s="7"/>
      <c r="L39" s="7"/>
      <c r="M39" s="7"/>
    </row>
    <row r="40" spans="1:13" ht="18.75">
      <c r="A40" s="30">
        <v>20000000</v>
      </c>
      <c r="B40" s="31" t="s">
        <v>43</v>
      </c>
      <c r="C40" s="32">
        <f>C41+C48+C55</f>
        <v>333656</v>
      </c>
      <c r="D40" s="32">
        <f>D41+D48+D55</f>
        <v>333656</v>
      </c>
      <c r="E40" s="32">
        <f>E41+E48+E55</f>
        <v>84550</v>
      </c>
      <c r="F40" s="32">
        <f>F41+F48+F55</f>
        <v>209743.87</v>
      </c>
      <c r="G40" s="33">
        <f aca="true" t="shared" si="3" ref="G40:G48">F40/C40*100</f>
        <v>62.86231028364543</v>
      </c>
      <c r="H40" s="56">
        <f t="shared" si="2"/>
        <v>62.86231028364543</v>
      </c>
      <c r="I40" s="33">
        <f aca="true" t="shared" si="4" ref="I40:I48">F40/E40*100</f>
        <v>248.07081017149616</v>
      </c>
      <c r="J40" s="7"/>
      <c r="K40" s="7"/>
      <c r="L40" s="7"/>
      <c r="M40" s="7"/>
    </row>
    <row r="41" spans="1:13" ht="18.75">
      <c r="A41" s="30">
        <v>21000000</v>
      </c>
      <c r="B41" s="31" t="s">
        <v>20</v>
      </c>
      <c r="C41" s="32">
        <f>C46</f>
        <v>111879</v>
      </c>
      <c r="D41" s="32">
        <f>D46</f>
        <v>111879</v>
      </c>
      <c r="E41" s="32">
        <f>E46</f>
        <v>28000</v>
      </c>
      <c r="F41" s="32">
        <f>F42</f>
        <v>134187.36</v>
      </c>
      <c r="G41" s="33">
        <f t="shared" si="3"/>
        <v>119.93972059099562</v>
      </c>
      <c r="H41" s="56">
        <f t="shared" si="2"/>
        <v>119.93972059099562</v>
      </c>
      <c r="I41" s="33">
        <f t="shared" si="4"/>
        <v>479.24057142857134</v>
      </c>
      <c r="J41" s="7"/>
      <c r="K41" s="7"/>
      <c r="L41" s="7"/>
      <c r="M41" s="7"/>
    </row>
    <row r="42" spans="1:13" ht="18.75">
      <c r="A42" s="34">
        <v>21080000</v>
      </c>
      <c r="B42" s="31" t="s">
        <v>12</v>
      </c>
      <c r="C42" s="36">
        <f>C46+C43</f>
        <v>111879</v>
      </c>
      <c r="D42" s="36">
        <f>D46+D43</f>
        <v>111879</v>
      </c>
      <c r="E42" s="36">
        <f>E46+E43</f>
        <v>28000</v>
      </c>
      <c r="F42" s="36">
        <f>F46+F43+F47</f>
        <v>134187.36</v>
      </c>
      <c r="G42" s="33">
        <f t="shared" si="3"/>
        <v>119.93972059099562</v>
      </c>
      <c r="H42" s="33">
        <f t="shared" si="2"/>
        <v>119.93972059099562</v>
      </c>
      <c r="I42" s="33">
        <f t="shared" si="4"/>
        <v>479.24057142857134</v>
      </c>
      <c r="J42" s="7"/>
      <c r="K42" s="7"/>
      <c r="L42" s="7"/>
      <c r="M42" s="7"/>
    </row>
    <row r="43" spans="1:13" ht="18.75">
      <c r="A43" s="45">
        <v>21080900</v>
      </c>
      <c r="B43" s="58" t="s">
        <v>101</v>
      </c>
      <c r="C43" s="59">
        <v>0</v>
      </c>
      <c r="D43" s="59">
        <v>0</v>
      </c>
      <c r="E43" s="1">
        <v>0</v>
      </c>
      <c r="F43" s="1">
        <v>0</v>
      </c>
      <c r="G43" s="60">
        <v>0</v>
      </c>
      <c r="H43" s="47">
        <v>0</v>
      </c>
      <c r="I43" s="48">
        <v>0</v>
      </c>
      <c r="J43" s="7"/>
      <c r="K43" s="7"/>
      <c r="L43" s="7"/>
      <c r="M43" s="7"/>
    </row>
    <row r="44" spans="1:13" ht="18.75">
      <c r="A44" s="61"/>
      <c r="B44" s="62" t="s">
        <v>102</v>
      </c>
      <c r="C44" s="63"/>
      <c r="D44" s="63"/>
      <c r="E44" s="64"/>
      <c r="F44" s="64"/>
      <c r="G44" s="54"/>
      <c r="H44" s="65"/>
      <c r="I44" s="54"/>
      <c r="J44" s="7"/>
      <c r="K44" s="7"/>
      <c r="L44" s="7"/>
      <c r="M44" s="7"/>
    </row>
    <row r="45" spans="1:13" ht="18.75">
      <c r="A45" s="49"/>
      <c r="B45" s="66" t="s">
        <v>103</v>
      </c>
      <c r="C45" s="67"/>
      <c r="D45" s="67"/>
      <c r="E45" s="68"/>
      <c r="F45" s="68"/>
      <c r="G45" s="51"/>
      <c r="H45" s="69"/>
      <c r="I45" s="51"/>
      <c r="J45" s="7"/>
      <c r="K45" s="7"/>
      <c r="L45" s="7"/>
      <c r="M45" s="7"/>
    </row>
    <row r="46" spans="1:13" ht="18.75">
      <c r="A46" s="49">
        <v>21081100</v>
      </c>
      <c r="B46" s="66" t="s">
        <v>14</v>
      </c>
      <c r="C46" s="4">
        <v>111879</v>
      </c>
      <c r="D46" s="4">
        <v>111879</v>
      </c>
      <c r="E46" s="4">
        <v>28000</v>
      </c>
      <c r="F46" s="4">
        <v>69787.36</v>
      </c>
      <c r="G46" s="51">
        <f t="shared" si="3"/>
        <v>62.37753287033313</v>
      </c>
      <c r="H46" s="51">
        <f>F46/D46*100</f>
        <v>62.37753287033313</v>
      </c>
      <c r="I46" s="51">
        <f t="shared" si="4"/>
        <v>249.24057142857143</v>
      </c>
      <c r="J46" s="7"/>
      <c r="K46" s="7"/>
      <c r="L46" s="7"/>
      <c r="M46" s="7"/>
    </row>
    <row r="47" spans="1:13" ht="37.5">
      <c r="A47" s="49">
        <v>21081500</v>
      </c>
      <c r="B47" s="70" t="s">
        <v>133</v>
      </c>
      <c r="C47" s="4">
        <v>0</v>
      </c>
      <c r="D47" s="4">
        <v>0</v>
      </c>
      <c r="E47" s="4">
        <v>0</v>
      </c>
      <c r="F47" s="4">
        <v>64400</v>
      </c>
      <c r="G47" s="51"/>
      <c r="H47" s="51"/>
      <c r="I47" s="51"/>
      <c r="J47" s="7"/>
      <c r="K47" s="7"/>
      <c r="L47" s="7"/>
      <c r="M47" s="7"/>
    </row>
    <row r="48" spans="1:13" ht="18.75">
      <c r="A48" s="30">
        <v>22000000</v>
      </c>
      <c r="B48" s="31" t="s">
        <v>3</v>
      </c>
      <c r="C48" s="32">
        <f>C49</f>
        <v>186627</v>
      </c>
      <c r="D48" s="32">
        <f>D49</f>
        <v>186627</v>
      </c>
      <c r="E48" s="32">
        <f>E49</f>
        <v>47300</v>
      </c>
      <c r="F48" s="32">
        <f>F49</f>
        <v>62230.94</v>
      </c>
      <c r="G48" s="33">
        <f t="shared" si="3"/>
        <v>33.34508940292669</v>
      </c>
      <c r="H48" s="71">
        <f>F48/D48*100</f>
        <v>33.34508940292669</v>
      </c>
      <c r="I48" s="33">
        <f t="shared" si="4"/>
        <v>131.5664693446089</v>
      </c>
      <c r="J48" s="7"/>
      <c r="K48" s="7"/>
      <c r="L48" s="7"/>
      <c r="M48" s="7"/>
    </row>
    <row r="49" spans="1:13" ht="18.75">
      <c r="A49" s="30">
        <v>22090000</v>
      </c>
      <c r="B49" s="40" t="s">
        <v>13</v>
      </c>
      <c r="C49" s="32">
        <f>C50+C52+C53</f>
        <v>186627</v>
      </c>
      <c r="D49" s="32">
        <f>D50+D52+D53</f>
        <v>186627</v>
      </c>
      <c r="E49" s="32">
        <f>E50+E52+E53</f>
        <v>47300</v>
      </c>
      <c r="F49" s="32">
        <f>F50+F52+F53</f>
        <v>62230.94</v>
      </c>
      <c r="G49" s="33">
        <f>F49/C49*100</f>
        <v>33.34508940292669</v>
      </c>
      <c r="H49" s="71">
        <f>F49/D49*100</f>
        <v>33.34508940292669</v>
      </c>
      <c r="I49" s="56">
        <f>F49/E49*100</f>
        <v>131.5664693446089</v>
      </c>
      <c r="J49" s="7"/>
      <c r="K49" s="7"/>
      <c r="L49" s="7"/>
      <c r="M49" s="7"/>
    </row>
    <row r="50" spans="1:13" ht="18.75">
      <c r="A50" s="45">
        <v>22090100</v>
      </c>
      <c r="B50" s="46" t="s">
        <v>80</v>
      </c>
      <c r="C50" s="1">
        <v>18000</v>
      </c>
      <c r="D50" s="1">
        <v>18000</v>
      </c>
      <c r="E50" s="1">
        <v>4500</v>
      </c>
      <c r="F50" s="1">
        <v>2831.74</v>
      </c>
      <c r="G50" s="47">
        <f>F50/C50*100</f>
        <v>15.731888888888887</v>
      </c>
      <c r="H50" s="48">
        <f>F50/D50*100</f>
        <v>15.731888888888887</v>
      </c>
      <c r="I50" s="48">
        <f>F50/E50*100</f>
        <v>62.92755555555555</v>
      </c>
      <c r="J50" s="7"/>
      <c r="K50" s="7"/>
      <c r="L50" s="7"/>
      <c r="M50" s="7"/>
    </row>
    <row r="51" spans="1:13" ht="18.75">
      <c r="A51" s="49"/>
      <c r="B51" s="50" t="s">
        <v>81</v>
      </c>
      <c r="C51" s="4"/>
      <c r="D51" s="4"/>
      <c r="E51" s="4"/>
      <c r="F51" s="4"/>
      <c r="G51" s="51"/>
      <c r="H51" s="52"/>
      <c r="I51" s="52"/>
      <c r="J51" s="7"/>
      <c r="K51" s="7"/>
      <c r="L51" s="7"/>
      <c r="M51" s="7"/>
    </row>
    <row r="52" spans="1:13" ht="18.75">
      <c r="A52" s="26">
        <v>22090200</v>
      </c>
      <c r="B52" s="72" t="s">
        <v>6</v>
      </c>
      <c r="C52" s="42">
        <v>0</v>
      </c>
      <c r="D52" s="42">
        <v>0</v>
      </c>
      <c r="E52" s="42">
        <v>0</v>
      </c>
      <c r="F52" s="42">
        <v>537.2</v>
      </c>
      <c r="G52" s="43">
        <v>0</v>
      </c>
      <c r="H52" s="44">
        <v>0</v>
      </c>
      <c r="I52" s="44">
        <v>0</v>
      </c>
      <c r="J52" s="7"/>
      <c r="K52" s="7"/>
      <c r="L52" s="7"/>
      <c r="M52" s="7"/>
    </row>
    <row r="53" spans="1:13" ht="18.75">
      <c r="A53" s="45">
        <v>22090400</v>
      </c>
      <c r="B53" s="46" t="s">
        <v>104</v>
      </c>
      <c r="C53" s="1">
        <v>168627</v>
      </c>
      <c r="D53" s="1">
        <v>168627</v>
      </c>
      <c r="E53" s="1">
        <v>42800</v>
      </c>
      <c r="F53" s="1">
        <v>58862</v>
      </c>
      <c r="G53" s="47">
        <v>0</v>
      </c>
      <c r="H53" s="48">
        <v>0</v>
      </c>
      <c r="I53" s="48">
        <v>0</v>
      </c>
      <c r="J53" s="7"/>
      <c r="K53" s="7"/>
      <c r="L53" s="7"/>
      <c r="M53" s="7"/>
    </row>
    <row r="54" spans="1:13" ht="18.75">
      <c r="A54" s="49"/>
      <c r="B54" s="50" t="s">
        <v>63</v>
      </c>
      <c r="C54" s="4"/>
      <c r="D54" s="4"/>
      <c r="E54" s="4"/>
      <c r="F54" s="4"/>
      <c r="G54" s="51"/>
      <c r="H54" s="52"/>
      <c r="I54" s="52"/>
      <c r="J54" s="7"/>
      <c r="K54" s="7"/>
      <c r="L54" s="7"/>
      <c r="M54" s="7"/>
    </row>
    <row r="55" spans="1:13" ht="18.75">
      <c r="A55" s="30">
        <v>24000000</v>
      </c>
      <c r="B55" s="31" t="s">
        <v>46</v>
      </c>
      <c r="C55" s="32">
        <f aca="true" t="shared" si="5" ref="C55:F56">C56</f>
        <v>35150</v>
      </c>
      <c r="D55" s="32">
        <f t="shared" si="5"/>
        <v>35150</v>
      </c>
      <c r="E55" s="32">
        <f t="shared" si="5"/>
        <v>9250</v>
      </c>
      <c r="F55" s="32">
        <f t="shared" si="5"/>
        <v>13325.57</v>
      </c>
      <c r="G55" s="33">
        <f aca="true" t="shared" si="6" ref="G55:G60">F55/C55*100</f>
        <v>37.91058321479374</v>
      </c>
      <c r="H55" s="33">
        <f aca="true" t="shared" si="7" ref="H55:H60">F55/D55*100</f>
        <v>37.91058321479374</v>
      </c>
      <c r="I55" s="33">
        <f aca="true" t="shared" si="8" ref="I55:I60">F55/E55*100</f>
        <v>144.06021621621622</v>
      </c>
      <c r="J55" s="7"/>
      <c r="K55" s="7"/>
      <c r="L55" s="7"/>
      <c r="M55" s="7"/>
    </row>
    <row r="56" spans="1:13" ht="18.75">
      <c r="A56" s="30">
        <v>24060000</v>
      </c>
      <c r="B56" s="31" t="s">
        <v>12</v>
      </c>
      <c r="C56" s="32">
        <f t="shared" si="5"/>
        <v>35150</v>
      </c>
      <c r="D56" s="32">
        <f t="shared" si="5"/>
        <v>35150</v>
      </c>
      <c r="E56" s="32">
        <f t="shared" si="5"/>
        <v>9250</v>
      </c>
      <c r="F56" s="32">
        <f t="shared" si="5"/>
        <v>13325.57</v>
      </c>
      <c r="G56" s="33">
        <f t="shared" si="6"/>
        <v>37.91058321479374</v>
      </c>
      <c r="H56" s="33">
        <f t="shared" si="7"/>
        <v>37.91058321479374</v>
      </c>
      <c r="I56" s="33">
        <f t="shared" si="8"/>
        <v>144.06021621621622</v>
      </c>
      <c r="J56" s="7"/>
      <c r="K56" s="7"/>
      <c r="L56" s="7"/>
      <c r="M56" s="7"/>
    </row>
    <row r="57" spans="1:13" ht="18.75">
      <c r="A57" s="26">
        <v>24060300</v>
      </c>
      <c r="B57" s="57" t="s">
        <v>12</v>
      </c>
      <c r="C57" s="42">
        <v>35150</v>
      </c>
      <c r="D57" s="42">
        <v>35150</v>
      </c>
      <c r="E57" s="42">
        <v>9250</v>
      </c>
      <c r="F57" s="42">
        <v>13325.57</v>
      </c>
      <c r="G57" s="43">
        <f t="shared" si="6"/>
        <v>37.91058321479374</v>
      </c>
      <c r="H57" s="43">
        <f t="shared" si="7"/>
        <v>37.91058321479374</v>
      </c>
      <c r="I57" s="43">
        <f t="shared" si="8"/>
        <v>144.06021621621622</v>
      </c>
      <c r="J57" s="7"/>
      <c r="K57" s="7"/>
      <c r="L57" s="7"/>
      <c r="M57" s="7"/>
    </row>
    <row r="58" spans="1:13" ht="18.75">
      <c r="A58" s="30">
        <v>30000000</v>
      </c>
      <c r="B58" s="31" t="s">
        <v>37</v>
      </c>
      <c r="C58" s="32">
        <f>C59</f>
        <v>21000</v>
      </c>
      <c r="D58" s="32">
        <f>D59</f>
        <v>21000</v>
      </c>
      <c r="E58" s="32">
        <f>E59</f>
        <v>5000</v>
      </c>
      <c r="F58" s="32">
        <f>F59</f>
        <v>2000</v>
      </c>
      <c r="G58" s="33">
        <f t="shared" si="6"/>
        <v>9.523809523809524</v>
      </c>
      <c r="H58" s="33">
        <f t="shared" si="7"/>
        <v>9.523809523809524</v>
      </c>
      <c r="I58" s="33">
        <f t="shared" si="8"/>
        <v>40</v>
      </c>
      <c r="J58" s="7"/>
      <c r="K58" s="7"/>
      <c r="L58" s="7"/>
      <c r="M58" s="7"/>
    </row>
    <row r="59" spans="1:13" ht="18.75">
      <c r="A59" s="30">
        <v>31000000</v>
      </c>
      <c r="B59" s="31" t="s">
        <v>38</v>
      </c>
      <c r="C59" s="32">
        <f>C60+C63</f>
        <v>21000</v>
      </c>
      <c r="D59" s="32">
        <f>D60+D63</f>
        <v>21000</v>
      </c>
      <c r="E59" s="32">
        <f>E60+E63</f>
        <v>5000</v>
      </c>
      <c r="F59" s="32">
        <f>F60+F63</f>
        <v>2000</v>
      </c>
      <c r="G59" s="33">
        <f t="shared" si="6"/>
        <v>9.523809523809524</v>
      </c>
      <c r="H59" s="33">
        <f t="shared" si="7"/>
        <v>9.523809523809524</v>
      </c>
      <c r="I59" s="33">
        <f t="shared" si="8"/>
        <v>40</v>
      </c>
      <c r="J59" s="7"/>
      <c r="K59" s="7"/>
      <c r="L59" s="7"/>
      <c r="M59" s="7"/>
    </row>
    <row r="60" spans="1:13" ht="18.75">
      <c r="A60" s="45">
        <v>31010200</v>
      </c>
      <c r="B60" s="46" t="s">
        <v>2</v>
      </c>
      <c r="C60" s="1">
        <v>21000</v>
      </c>
      <c r="D60" s="1">
        <v>21000</v>
      </c>
      <c r="E60" s="1">
        <v>5000</v>
      </c>
      <c r="F60" s="1">
        <v>2000</v>
      </c>
      <c r="G60" s="47">
        <f t="shared" si="6"/>
        <v>9.523809523809524</v>
      </c>
      <c r="H60" s="48">
        <f t="shared" si="7"/>
        <v>9.523809523809524</v>
      </c>
      <c r="I60" s="48">
        <f t="shared" si="8"/>
        <v>40</v>
      </c>
      <c r="J60" s="7"/>
      <c r="K60" s="7"/>
      <c r="L60" s="7"/>
      <c r="M60" s="7"/>
    </row>
    <row r="61" spans="1:13" ht="18.75">
      <c r="A61" s="53"/>
      <c r="B61" s="9" t="s">
        <v>61</v>
      </c>
      <c r="C61" s="2"/>
      <c r="D61" s="2"/>
      <c r="E61" s="2"/>
      <c r="F61" s="64"/>
      <c r="G61" s="54"/>
      <c r="H61" s="55"/>
      <c r="I61" s="55"/>
      <c r="J61" s="7"/>
      <c r="K61" s="7"/>
      <c r="L61" s="7"/>
      <c r="M61" s="7"/>
    </row>
    <row r="62" spans="1:13" ht="18.75">
      <c r="A62" s="49"/>
      <c r="B62" s="50" t="s">
        <v>62</v>
      </c>
      <c r="C62" s="4"/>
      <c r="D62" s="4"/>
      <c r="E62" s="4"/>
      <c r="F62" s="68"/>
      <c r="G62" s="51"/>
      <c r="H62" s="52"/>
      <c r="I62" s="52"/>
      <c r="J62" s="7"/>
      <c r="K62" s="7"/>
      <c r="L62" s="7"/>
      <c r="M62" s="7"/>
    </row>
    <row r="63" spans="1:13" ht="18.75">
      <c r="A63" s="45">
        <v>31020000</v>
      </c>
      <c r="B63" s="9" t="s">
        <v>91</v>
      </c>
      <c r="C63" s="4">
        <v>0</v>
      </c>
      <c r="D63" s="4">
        <v>0</v>
      </c>
      <c r="E63" s="4">
        <v>0</v>
      </c>
      <c r="F63" s="4">
        <v>0</v>
      </c>
      <c r="G63" s="51">
        <v>0</v>
      </c>
      <c r="H63" s="43">
        <v>0</v>
      </c>
      <c r="I63" s="55">
        <v>0</v>
      </c>
      <c r="J63" s="7"/>
      <c r="K63" s="7"/>
      <c r="L63" s="7"/>
      <c r="M63" s="7"/>
    </row>
    <row r="64" spans="1:13" ht="18.75">
      <c r="A64" s="30">
        <v>900101</v>
      </c>
      <c r="B64" s="30" t="s">
        <v>32</v>
      </c>
      <c r="C64" s="32">
        <f>C16+C40+C58</f>
        <v>39147352</v>
      </c>
      <c r="D64" s="32">
        <f>D16+D40+D58</f>
        <v>39147352</v>
      </c>
      <c r="E64" s="32">
        <f>E16+E40+E58</f>
        <v>9039000</v>
      </c>
      <c r="F64" s="32">
        <f>F16+F40+F58</f>
        <v>9256051.479999999</v>
      </c>
      <c r="G64" s="73">
        <f>F64/C64*100</f>
        <v>23.644131741017883</v>
      </c>
      <c r="H64" s="33">
        <f>F64/D64*100</f>
        <v>23.644131741017883</v>
      </c>
      <c r="I64" s="33">
        <f>F64/E64*100</f>
        <v>102.40127757495297</v>
      </c>
      <c r="J64" s="7"/>
      <c r="K64" s="7"/>
      <c r="L64" s="7"/>
      <c r="M64" s="7"/>
    </row>
    <row r="65" spans="1:13" ht="18.75">
      <c r="A65" s="30"/>
      <c r="B65" s="30"/>
      <c r="C65" s="32"/>
      <c r="D65" s="32"/>
      <c r="E65" s="32"/>
      <c r="F65" s="32"/>
      <c r="G65" s="33"/>
      <c r="H65" s="33"/>
      <c r="I65" s="33"/>
      <c r="J65" s="7"/>
      <c r="K65" s="7"/>
      <c r="L65" s="7"/>
      <c r="M65" s="7"/>
    </row>
    <row r="66" spans="1:13" ht="18.75">
      <c r="A66" s="30">
        <v>40000000</v>
      </c>
      <c r="B66" s="31" t="s">
        <v>17</v>
      </c>
      <c r="C66" s="32">
        <f>C67+C94</f>
        <v>213887337</v>
      </c>
      <c r="D66" s="32">
        <f>D67+D94</f>
        <v>97081266</v>
      </c>
      <c r="E66" s="32">
        <f>E67+E94</f>
        <v>64187394.82</v>
      </c>
      <c r="F66" s="32">
        <f>F67+F94</f>
        <v>63806853.8</v>
      </c>
      <c r="G66" s="33">
        <f>F66/C66*100</f>
        <v>29.831992251135464</v>
      </c>
      <c r="H66" s="33">
        <f>F66/D66*100</f>
        <v>65.72519748557872</v>
      </c>
      <c r="I66" s="43">
        <f>F66/E66*100</f>
        <v>99.40714057476994</v>
      </c>
      <c r="J66" s="7"/>
      <c r="K66" s="7"/>
      <c r="L66" s="7"/>
      <c r="M66" s="7"/>
    </row>
    <row r="67" spans="1:13" ht="18.75">
      <c r="A67" s="34">
        <v>41050000</v>
      </c>
      <c r="B67" s="35" t="s">
        <v>84</v>
      </c>
      <c r="C67" s="36">
        <f>C69+C77+C80+C88</f>
        <v>210370215</v>
      </c>
      <c r="D67" s="36">
        <f>D69+D77+D80+D88</f>
        <v>95913099</v>
      </c>
      <c r="E67" s="36">
        <f>E69+E77+E80+E88</f>
        <v>63277206.82</v>
      </c>
      <c r="F67" s="36">
        <f>F69+F77+F80+F88</f>
        <v>63220287.269999996</v>
      </c>
      <c r="G67" s="47">
        <f>F67/C67*100</f>
        <v>30.051919312817166</v>
      </c>
      <c r="H67" s="48">
        <f>F67/D67*100</f>
        <v>65.91413261498306</v>
      </c>
      <c r="I67" s="48">
        <f>F67/E67*100</f>
        <v>99.91004730951238</v>
      </c>
      <c r="J67" s="7"/>
      <c r="K67" s="7"/>
      <c r="L67" s="7"/>
      <c r="M67" s="7"/>
    </row>
    <row r="68" spans="1:13" ht="18.75">
      <c r="A68" s="53"/>
      <c r="B68" s="9" t="s">
        <v>16</v>
      </c>
      <c r="C68" s="2"/>
      <c r="D68" s="2"/>
      <c r="E68" s="68"/>
      <c r="F68" s="68"/>
      <c r="G68" s="51"/>
      <c r="H68" s="52"/>
      <c r="I68" s="52"/>
      <c r="J68" s="7"/>
      <c r="K68" s="7"/>
      <c r="L68" s="7"/>
      <c r="M68" s="7"/>
    </row>
    <row r="69" spans="1:13" ht="18.75">
      <c r="A69" s="45">
        <v>41050100</v>
      </c>
      <c r="B69" s="46" t="s">
        <v>85</v>
      </c>
      <c r="C69" s="59">
        <v>64538900</v>
      </c>
      <c r="D69" s="1">
        <v>39575100</v>
      </c>
      <c r="E69" s="3">
        <v>32326010</v>
      </c>
      <c r="F69" s="2">
        <v>32326009.63</v>
      </c>
      <c r="G69" s="65">
        <f>F69/C69*100</f>
        <v>50.087636495199014</v>
      </c>
      <c r="H69" s="54">
        <f>F69/D69*100</f>
        <v>81.68269854024373</v>
      </c>
      <c r="I69" s="54">
        <f>F69/E69*100</f>
        <v>99.99999885541085</v>
      </c>
      <c r="J69" s="7"/>
      <c r="K69" s="7"/>
      <c r="L69" s="7"/>
      <c r="M69" s="7"/>
    </row>
    <row r="70" spans="1:13" ht="18.75">
      <c r="A70" s="53"/>
      <c r="B70" s="9" t="s">
        <v>86</v>
      </c>
      <c r="C70" s="74"/>
      <c r="D70" s="2"/>
      <c r="E70" s="75"/>
      <c r="F70" s="64"/>
      <c r="G70" s="65"/>
      <c r="H70" s="54"/>
      <c r="I70" s="54"/>
      <c r="J70" s="7"/>
      <c r="K70" s="7"/>
      <c r="L70" s="7"/>
      <c r="M70" s="7"/>
    </row>
    <row r="71" spans="1:13" ht="18.75">
      <c r="A71" s="53"/>
      <c r="B71" s="9" t="s">
        <v>123</v>
      </c>
      <c r="C71" s="74"/>
      <c r="D71" s="2"/>
      <c r="E71" s="75"/>
      <c r="F71" s="64"/>
      <c r="G71" s="65"/>
      <c r="H71" s="54"/>
      <c r="I71" s="54"/>
      <c r="J71" s="7"/>
      <c r="K71" s="7"/>
      <c r="L71" s="7"/>
      <c r="M71" s="7"/>
    </row>
    <row r="72" spans="1:13" ht="18.75">
      <c r="A72" s="53"/>
      <c r="B72" s="9" t="s">
        <v>124</v>
      </c>
      <c r="C72" s="74"/>
      <c r="D72" s="2"/>
      <c r="E72" s="75"/>
      <c r="F72" s="64"/>
      <c r="G72" s="65"/>
      <c r="H72" s="54"/>
      <c r="I72" s="54"/>
      <c r="J72" s="7"/>
      <c r="K72" s="7"/>
      <c r="L72" s="7"/>
      <c r="M72" s="7"/>
    </row>
    <row r="73" spans="1:13" ht="18.75">
      <c r="A73" s="53"/>
      <c r="B73" s="9" t="s">
        <v>125</v>
      </c>
      <c r="C73" s="74"/>
      <c r="D73" s="2"/>
      <c r="E73" s="75"/>
      <c r="F73" s="64"/>
      <c r="G73" s="65"/>
      <c r="H73" s="54"/>
      <c r="I73" s="54"/>
      <c r="J73" s="7"/>
      <c r="K73" s="7"/>
      <c r="L73" s="7"/>
      <c r="M73" s="7"/>
    </row>
    <row r="74" spans="1:13" ht="18.75">
      <c r="A74" s="53"/>
      <c r="B74" s="9" t="s">
        <v>126</v>
      </c>
      <c r="C74" s="74"/>
      <c r="D74" s="2"/>
      <c r="E74" s="75"/>
      <c r="F74" s="64"/>
      <c r="G74" s="65"/>
      <c r="H74" s="54"/>
      <c r="I74" s="54"/>
      <c r="J74" s="7"/>
      <c r="K74" s="7"/>
      <c r="L74" s="7"/>
      <c r="M74" s="7"/>
    </row>
    <row r="75" spans="1:13" ht="18.75">
      <c r="A75" s="53"/>
      <c r="B75" s="9" t="s">
        <v>127</v>
      </c>
      <c r="C75" s="74"/>
      <c r="D75" s="2"/>
      <c r="E75" s="75"/>
      <c r="F75" s="64"/>
      <c r="G75" s="65"/>
      <c r="H75" s="54"/>
      <c r="I75" s="54"/>
      <c r="J75" s="7"/>
      <c r="K75" s="7"/>
      <c r="L75" s="7"/>
      <c r="M75" s="7"/>
    </row>
    <row r="76" spans="1:13" ht="18.75">
      <c r="A76" s="49"/>
      <c r="B76" s="50" t="s">
        <v>128</v>
      </c>
      <c r="C76" s="76"/>
      <c r="D76" s="4"/>
      <c r="E76" s="75"/>
      <c r="F76" s="64"/>
      <c r="G76" s="65"/>
      <c r="H76" s="51"/>
      <c r="I76" s="51"/>
      <c r="J76" s="7"/>
      <c r="K76" s="7"/>
      <c r="L76" s="7"/>
      <c r="M76" s="7"/>
    </row>
    <row r="77" spans="1:13" ht="18.75">
      <c r="A77" s="53">
        <v>41050200</v>
      </c>
      <c r="B77" s="77" t="s">
        <v>56</v>
      </c>
      <c r="C77" s="2">
        <v>30300</v>
      </c>
      <c r="D77" s="2">
        <v>11900</v>
      </c>
      <c r="E77" s="1">
        <v>9400</v>
      </c>
      <c r="F77" s="1">
        <v>4363.91</v>
      </c>
      <c r="G77" s="47">
        <f>F77/C77*100</f>
        <v>14.40234323432343</v>
      </c>
      <c r="H77" s="55">
        <f>F77/D77*100</f>
        <v>36.67151260504202</v>
      </c>
      <c r="I77" s="55">
        <f>F77/E77*100</f>
        <v>46.424574468085105</v>
      </c>
      <c r="J77" s="7"/>
      <c r="K77" s="7"/>
      <c r="L77" s="7"/>
      <c r="M77" s="7"/>
    </row>
    <row r="78" spans="1:13" ht="18.75">
      <c r="A78" s="53"/>
      <c r="B78" s="77" t="s">
        <v>57</v>
      </c>
      <c r="C78" s="2"/>
      <c r="D78" s="2"/>
      <c r="E78" s="64"/>
      <c r="F78" s="64"/>
      <c r="G78" s="54"/>
      <c r="H78" s="55"/>
      <c r="I78" s="55"/>
      <c r="J78" s="7"/>
      <c r="K78" s="7"/>
      <c r="L78" s="7"/>
      <c r="M78" s="7"/>
    </row>
    <row r="79" spans="1:13" ht="18.75">
      <c r="A79" s="53"/>
      <c r="B79" s="78" t="s">
        <v>55</v>
      </c>
      <c r="C79" s="2"/>
      <c r="D79" s="2"/>
      <c r="E79" s="68"/>
      <c r="F79" s="68"/>
      <c r="G79" s="51"/>
      <c r="H79" s="55"/>
      <c r="I79" s="55"/>
      <c r="J79" s="7"/>
      <c r="K79" s="7"/>
      <c r="L79" s="7"/>
      <c r="M79" s="7"/>
    </row>
    <row r="80" spans="1:13" ht="18.75">
      <c r="A80" s="45">
        <v>41050300</v>
      </c>
      <c r="B80" s="79" t="s">
        <v>105</v>
      </c>
      <c r="C80" s="1">
        <v>144150000</v>
      </c>
      <c r="D80" s="1">
        <v>55814800</v>
      </c>
      <c r="E80" s="1">
        <v>30562773.82</v>
      </c>
      <c r="F80" s="1">
        <v>30562773.82</v>
      </c>
      <c r="G80" s="47">
        <f>F80/C80*100</f>
        <v>21.202063003815468</v>
      </c>
      <c r="H80" s="48">
        <f>F80/D80*100</f>
        <v>54.75747260583215</v>
      </c>
      <c r="I80" s="48">
        <f>F80/E80*100</f>
        <v>100</v>
      </c>
      <c r="J80" s="7"/>
      <c r="K80" s="7"/>
      <c r="L80" s="7"/>
      <c r="M80" s="7"/>
    </row>
    <row r="81" spans="1:13" ht="18.75">
      <c r="A81" s="53"/>
      <c r="B81" s="80" t="s">
        <v>106</v>
      </c>
      <c r="C81" s="2"/>
      <c r="D81" s="2"/>
      <c r="E81" s="2"/>
      <c r="F81" s="2"/>
      <c r="G81" s="54"/>
      <c r="H81" s="55"/>
      <c r="I81" s="55"/>
      <c r="J81" s="7"/>
      <c r="K81" s="7"/>
      <c r="L81" s="7"/>
      <c r="M81" s="7"/>
    </row>
    <row r="82" spans="1:13" ht="18.75">
      <c r="A82" s="53"/>
      <c r="B82" s="80" t="s">
        <v>107</v>
      </c>
      <c r="C82" s="2"/>
      <c r="D82" s="2"/>
      <c r="E82" s="2"/>
      <c r="F82" s="2"/>
      <c r="G82" s="54"/>
      <c r="H82" s="55"/>
      <c r="I82" s="55"/>
      <c r="J82" s="7"/>
      <c r="K82" s="7"/>
      <c r="L82" s="7"/>
      <c r="M82" s="7"/>
    </row>
    <row r="83" spans="1:13" ht="18.75">
      <c r="A83" s="53"/>
      <c r="B83" s="80" t="s">
        <v>108</v>
      </c>
      <c r="C83" s="2"/>
      <c r="D83" s="2"/>
      <c r="E83" s="2"/>
      <c r="F83" s="2"/>
      <c r="G83" s="54"/>
      <c r="H83" s="55"/>
      <c r="I83" s="55"/>
      <c r="J83" s="7"/>
      <c r="K83" s="7"/>
      <c r="L83" s="7"/>
      <c r="M83" s="7"/>
    </row>
    <row r="84" spans="1:13" ht="18.75">
      <c r="A84" s="53"/>
      <c r="B84" s="80" t="s">
        <v>109</v>
      </c>
      <c r="C84" s="2"/>
      <c r="D84" s="2"/>
      <c r="E84" s="2"/>
      <c r="F84" s="2"/>
      <c r="G84" s="54"/>
      <c r="H84" s="55"/>
      <c r="I84" s="55"/>
      <c r="J84" s="7"/>
      <c r="K84" s="7"/>
      <c r="L84" s="7"/>
      <c r="M84" s="7"/>
    </row>
    <row r="85" spans="1:13" ht="18.75">
      <c r="A85" s="53"/>
      <c r="B85" s="80" t="s">
        <v>110</v>
      </c>
      <c r="C85" s="2"/>
      <c r="D85" s="2"/>
      <c r="E85" s="2"/>
      <c r="F85" s="2"/>
      <c r="G85" s="54"/>
      <c r="H85" s="55"/>
      <c r="I85" s="55"/>
      <c r="J85" s="7"/>
      <c r="K85" s="7"/>
      <c r="L85" s="7"/>
      <c r="M85" s="7"/>
    </row>
    <row r="86" spans="1:13" ht="18.75">
      <c r="A86" s="53"/>
      <c r="B86" s="80" t="s">
        <v>111</v>
      </c>
      <c r="C86" s="2"/>
      <c r="D86" s="2"/>
      <c r="E86" s="2"/>
      <c r="F86" s="2"/>
      <c r="G86" s="54"/>
      <c r="H86" s="55"/>
      <c r="I86" s="55"/>
      <c r="J86" s="7"/>
      <c r="K86" s="7"/>
      <c r="L86" s="7"/>
      <c r="M86" s="7"/>
    </row>
    <row r="87" spans="1:13" ht="18.75">
      <c r="A87" s="49"/>
      <c r="B87" s="81" t="s">
        <v>112</v>
      </c>
      <c r="C87" s="4"/>
      <c r="D87" s="4"/>
      <c r="E87" s="4"/>
      <c r="F87" s="4"/>
      <c r="G87" s="51"/>
      <c r="H87" s="52"/>
      <c r="I87" s="52"/>
      <c r="J87" s="7"/>
      <c r="K87" s="7"/>
      <c r="L87" s="7"/>
      <c r="M87" s="7"/>
    </row>
    <row r="88" spans="1:13" ht="18.75">
      <c r="A88" s="53">
        <v>41050700</v>
      </c>
      <c r="B88" s="82" t="s">
        <v>70</v>
      </c>
      <c r="C88" s="2">
        <v>1651015</v>
      </c>
      <c r="D88" s="2">
        <v>511299</v>
      </c>
      <c r="E88" s="2">
        <v>379023</v>
      </c>
      <c r="F88" s="2">
        <v>327139.91</v>
      </c>
      <c r="G88" s="54">
        <f>F88/C88*100</f>
        <v>19.814472309458118</v>
      </c>
      <c r="H88" s="55">
        <f>F88/D88*100</f>
        <v>63.982114183677254</v>
      </c>
      <c r="I88" s="55">
        <f>F88/E88*100</f>
        <v>86.31136105196782</v>
      </c>
      <c r="J88" s="7"/>
      <c r="K88" s="7"/>
      <c r="L88" s="7"/>
      <c r="M88" s="7"/>
    </row>
    <row r="89" spans="1:13" ht="18.75">
      <c r="A89" s="53"/>
      <c r="B89" s="82" t="s">
        <v>71</v>
      </c>
      <c r="C89" s="2"/>
      <c r="D89" s="2"/>
      <c r="E89" s="2"/>
      <c r="F89" s="2"/>
      <c r="G89" s="54"/>
      <c r="H89" s="55"/>
      <c r="I89" s="55"/>
      <c r="J89" s="7"/>
      <c r="K89" s="7"/>
      <c r="L89" s="7"/>
      <c r="M89" s="7"/>
    </row>
    <row r="90" spans="1:13" ht="18.75">
      <c r="A90" s="53"/>
      <c r="B90" s="82" t="s">
        <v>72</v>
      </c>
      <c r="C90" s="2"/>
      <c r="D90" s="2"/>
      <c r="E90" s="2"/>
      <c r="F90" s="2"/>
      <c r="G90" s="54"/>
      <c r="H90" s="55"/>
      <c r="I90" s="55"/>
      <c r="J90" s="7"/>
      <c r="K90" s="7"/>
      <c r="L90" s="7"/>
      <c r="M90" s="7"/>
    </row>
    <row r="91" spans="1:13" ht="18.75">
      <c r="A91" s="53"/>
      <c r="B91" s="82" t="s">
        <v>73</v>
      </c>
      <c r="C91" s="2"/>
      <c r="D91" s="2"/>
      <c r="E91" s="2"/>
      <c r="F91" s="2"/>
      <c r="G91" s="54"/>
      <c r="H91" s="55"/>
      <c r="I91" s="55"/>
      <c r="J91" s="7"/>
      <c r="K91" s="7"/>
      <c r="L91" s="7"/>
      <c r="M91" s="7"/>
    </row>
    <row r="92" spans="1:13" ht="18.75">
      <c r="A92" s="53"/>
      <c r="B92" s="82" t="s">
        <v>74</v>
      </c>
      <c r="C92" s="2"/>
      <c r="D92" s="2"/>
      <c r="E92" s="2"/>
      <c r="F92" s="2"/>
      <c r="G92" s="54"/>
      <c r="H92" s="55"/>
      <c r="I92" s="55"/>
      <c r="J92" s="7"/>
      <c r="K92" s="7"/>
      <c r="L92" s="7"/>
      <c r="M92" s="7"/>
    </row>
    <row r="93" spans="1:13" ht="37.5">
      <c r="A93" s="53"/>
      <c r="B93" s="83" t="s">
        <v>132</v>
      </c>
      <c r="C93" s="2"/>
      <c r="D93" s="2"/>
      <c r="E93" s="2"/>
      <c r="F93" s="2"/>
      <c r="G93" s="54"/>
      <c r="H93" s="55"/>
      <c r="I93" s="55"/>
      <c r="J93" s="7"/>
      <c r="K93" s="7"/>
      <c r="L93" s="7"/>
      <c r="M93" s="7"/>
    </row>
    <row r="94" spans="1:13" ht="18.75">
      <c r="A94" s="84">
        <v>41053900</v>
      </c>
      <c r="B94" s="85" t="s">
        <v>60</v>
      </c>
      <c r="C94" s="32">
        <f>C95+C99+C102+C104+C106</f>
        <v>3517122</v>
      </c>
      <c r="D94" s="32">
        <f>D95+D99+D102+D104+D106</f>
        <v>1168167</v>
      </c>
      <c r="E94" s="32">
        <f>E95+E99+E102+E104+E106</f>
        <v>910188</v>
      </c>
      <c r="F94" s="32">
        <f>F95+F99+F102+F104+F106</f>
        <v>586566.5299999999</v>
      </c>
      <c r="G94" s="33">
        <f>F94/C94*100</f>
        <v>16.677457591746887</v>
      </c>
      <c r="H94" s="56">
        <f>F94/D94*100</f>
        <v>50.21255779353465</v>
      </c>
      <c r="I94" s="56">
        <f>F94/E94*100</f>
        <v>64.4445466211376</v>
      </c>
      <c r="J94" s="7"/>
      <c r="K94" s="7"/>
      <c r="L94" s="7"/>
      <c r="M94" s="7"/>
    </row>
    <row r="95" spans="1:13" ht="18.75">
      <c r="A95" s="45">
        <v>41053900</v>
      </c>
      <c r="B95" s="46" t="s">
        <v>44</v>
      </c>
      <c r="C95" s="1">
        <v>2729626</v>
      </c>
      <c r="D95" s="1">
        <v>937218</v>
      </c>
      <c r="E95" s="1">
        <v>686876</v>
      </c>
      <c r="F95" s="1">
        <v>564399.44</v>
      </c>
      <c r="G95" s="47">
        <f>F95/C95*100</f>
        <v>20.6768048076916</v>
      </c>
      <c r="H95" s="48">
        <f>F95/D95*100</f>
        <v>60.22072132630828</v>
      </c>
      <c r="I95" s="48">
        <f>F95/E95*100</f>
        <v>82.16904361194742</v>
      </c>
      <c r="J95" s="7"/>
      <c r="K95" s="7"/>
      <c r="L95" s="7"/>
      <c r="M95" s="7"/>
    </row>
    <row r="96" spans="1:13" ht="18.75">
      <c r="A96" s="53"/>
      <c r="B96" s="9" t="s">
        <v>58</v>
      </c>
      <c r="C96" s="2"/>
      <c r="D96" s="2"/>
      <c r="E96" s="2"/>
      <c r="F96" s="2"/>
      <c r="G96" s="54"/>
      <c r="H96" s="55"/>
      <c r="I96" s="55"/>
      <c r="J96" s="7"/>
      <c r="K96" s="7"/>
      <c r="L96" s="7"/>
      <c r="M96" s="7"/>
    </row>
    <row r="97" spans="1:13" ht="18.75">
      <c r="A97" s="53"/>
      <c r="B97" s="9" t="s">
        <v>87</v>
      </c>
      <c r="C97" s="2"/>
      <c r="D97" s="2"/>
      <c r="E97" s="2"/>
      <c r="F97" s="2"/>
      <c r="G97" s="54"/>
      <c r="H97" s="55"/>
      <c r="I97" s="55"/>
      <c r="J97" s="7"/>
      <c r="K97" s="7"/>
      <c r="L97" s="7"/>
      <c r="M97" s="7"/>
    </row>
    <row r="98" spans="1:13" ht="18.75">
      <c r="A98" s="49"/>
      <c r="B98" s="50" t="s">
        <v>75</v>
      </c>
      <c r="C98" s="4"/>
      <c r="D98" s="4"/>
      <c r="E98" s="68"/>
      <c r="F98" s="68"/>
      <c r="G98" s="51"/>
      <c r="H98" s="52"/>
      <c r="I98" s="52"/>
      <c r="J98" s="7"/>
      <c r="K98" s="7"/>
      <c r="L98" s="7"/>
      <c r="M98" s="7"/>
    </row>
    <row r="99" spans="1:13" ht="18.75">
      <c r="A99" s="45">
        <v>41053900</v>
      </c>
      <c r="B99" s="58" t="s">
        <v>45</v>
      </c>
      <c r="C99" s="1">
        <v>105895</v>
      </c>
      <c r="D99" s="1">
        <v>30548</v>
      </c>
      <c r="E99" s="1">
        <v>22911</v>
      </c>
      <c r="F99" s="1">
        <v>3990.87</v>
      </c>
      <c r="G99" s="47">
        <f>F99/C99*100</f>
        <v>3.768704849143019</v>
      </c>
      <c r="H99" s="48">
        <v>0</v>
      </c>
      <c r="I99" s="48">
        <f>F99/E99*100</f>
        <v>17.419012701322508</v>
      </c>
      <c r="J99" s="7"/>
      <c r="K99" s="7"/>
      <c r="L99" s="7"/>
      <c r="M99" s="7"/>
    </row>
    <row r="100" spans="1:13" ht="18.75">
      <c r="A100" s="53"/>
      <c r="B100" s="62" t="s">
        <v>88</v>
      </c>
      <c r="C100" s="2"/>
      <c r="D100" s="2"/>
      <c r="E100" s="2"/>
      <c r="F100" s="2"/>
      <c r="G100" s="54"/>
      <c r="H100" s="55"/>
      <c r="I100" s="55"/>
      <c r="J100" s="7"/>
      <c r="K100" s="7"/>
      <c r="L100" s="7"/>
      <c r="M100" s="7"/>
    </row>
    <row r="101" spans="1:13" ht="18.75">
      <c r="A101" s="49"/>
      <c r="B101" s="66" t="s">
        <v>59</v>
      </c>
      <c r="C101" s="4"/>
      <c r="D101" s="4"/>
      <c r="E101" s="4"/>
      <c r="F101" s="4"/>
      <c r="G101" s="51"/>
      <c r="H101" s="52"/>
      <c r="I101" s="52"/>
      <c r="J101" s="7"/>
      <c r="K101" s="7"/>
      <c r="L101" s="7"/>
      <c r="M101" s="7"/>
    </row>
    <row r="102" spans="1:13" ht="18.75">
      <c r="A102" s="45">
        <v>41053900</v>
      </c>
      <c r="B102" s="86" t="s">
        <v>113</v>
      </c>
      <c r="C102" s="1">
        <v>681601</v>
      </c>
      <c r="D102" s="1">
        <v>170401</v>
      </c>
      <c r="E102" s="1">
        <v>170401</v>
      </c>
      <c r="F102" s="1">
        <v>18176.22</v>
      </c>
      <c r="G102" s="47">
        <f>F102/C102*100</f>
        <v>2.66669503125729</v>
      </c>
      <c r="H102" s="48">
        <f>F102/D102*100</f>
        <v>10.666733176448496</v>
      </c>
      <c r="I102" s="48">
        <f>F102/E102*100</f>
        <v>10.666733176448496</v>
      </c>
      <c r="J102" s="7"/>
      <c r="K102" s="7"/>
      <c r="L102" s="7"/>
      <c r="M102" s="7"/>
    </row>
    <row r="103" spans="1:13" ht="18.75">
      <c r="A103" s="49"/>
      <c r="B103" s="87" t="s">
        <v>114</v>
      </c>
      <c r="C103" s="2"/>
      <c r="D103" s="2"/>
      <c r="E103" s="2"/>
      <c r="F103" s="2"/>
      <c r="G103" s="54"/>
      <c r="H103" s="55"/>
      <c r="I103" s="55"/>
      <c r="J103" s="7"/>
      <c r="K103" s="7"/>
      <c r="L103" s="7"/>
      <c r="M103" s="7"/>
    </row>
    <row r="104" spans="1:13" ht="18.75">
      <c r="A104" s="45">
        <v>41053900</v>
      </c>
      <c r="B104" s="86" t="s">
        <v>76</v>
      </c>
      <c r="C104" s="1">
        <v>0</v>
      </c>
      <c r="D104" s="1">
        <v>30000</v>
      </c>
      <c r="E104" s="1">
        <v>30000</v>
      </c>
      <c r="F104" s="1">
        <v>0</v>
      </c>
      <c r="G104" s="47">
        <v>0</v>
      </c>
      <c r="H104" s="48">
        <v>0</v>
      </c>
      <c r="I104" s="48">
        <f>F104/E104*100</f>
        <v>0</v>
      </c>
      <c r="J104" s="7"/>
      <c r="K104" s="7"/>
      <c r="L104" s="7"/>
      <c r="M104" s="7"/>
    </row>
    <row r="105" spans="1:13" ht="18.75">
      <c r="A105" s="49"/>
      <c r="B105" s="87" t="s">
        <v>77</v>
      </c>
      <c r="C105" s="4"/>
      <c r="D105" s="4"/>
      <c r="E105" s="4"/>
      <c r="F105" s="4"/>
      <c r="G105" s="51"/>
      <c r="H105" s="52"/>
      <c r="I105" s="52"/>
      <c r="J105" s="7"/>
      <c r="K105" s="7"/>
      <c r="L105" s="7"/>
      <c r="M105" s="7"/>
    </row>
    <row r="106" spans="1:13" ht="0.75" customHeight="1" thickBot="1">
      <c r="A106" s="45">
        <v>41053900</v>
      </c>
      <c r="B106" s="58" t="s">
        <v>115</v>
      </c>
      <c r="C106" s="2">
        <v>0</v>
      </c>
      <c r="D106" s="2">
        <v>0</v>
      </c>
      <c r="E106" s="2">
        <v>0</v>
      </c>
      <c r="F106" s="2">
        <v>0</v>
      </c>
      <c r="G106" s="54"/>
      <c r="H106" s="55"/>
      <c r="I106" s="55"/>
      <c r="J106" s="7"/>
      <c r="K106" s="7"/>
      <c r="L106" s="7"/>
      <c r="M106" s="7"/>
    </row>
    <row r="107" spans="1:13" ht="19.5" hidden="1" thickBot="1">
      <c r="A107" s="88"/>
      <c r="B107" s="78" t="s">
        <v>116</v>
      </c>
      <c r="C107" s="4"/>
      <c r="D107" s="4"/>
      <c r="E107" s="4"/>
      <c r="F107" s="4"/>
      <c r="G107" s="51"/>
      <c r="H107" s="52"/>
      <c r="I107" s="52"/>
      <c r="J107" s="7"/>
      <c r="K107" s="7"/>
      <c r="L107" s="7"/>
      <c r="M107" s="7"/>
    </row>
    <row r="108" spans="1:13" ht="19.5" thickBot="1">
      <c r="A108" s="89">
        <v>900102</v>
      </c>
      <c r="B108" s="90" t="s">
        <v>82</v>
      </c>
      <c r="C108" s="91">
        <f>C64+C66</f>
        <v>253034689</v>
      </c>
      <c r="D108" s="91">
        <f>D64+D66</f>
        <v>136228618</v>
      </c>
      <c r="E108" s="91">
        <f>E64+E66</f>
        <v>73226394.82</v>
      </c>
      <c r="F108" s="91">
        <f>F64+F66</f>
        <v>73062905.28</v>
      </c>
      <c r="G108" s="92">
        <f>F108/C108*100</f>
        <v>28.874659663758596</v>
      </c>
      <c r="H108" s="93">
        <f>F108/D108*100</f>
        <v>53.63256733618189</v>
      </c>
      <c r="I108" s="94">
        <f>F108/E108*100</f>
        <v>99.77673414019375</v>
      </c>
      <c r="J108" s="7"/>
      <c r="K108" s="7"/>
      <c r="L108" s="7"/>
      <c r="M108" s="7"/>
    </row>
    <row r="109" spans="1:13" ht="19.5" thickBot="1">
      <c r="A109" s="95">
        <v>602100</v>
      </c>
      <c r="B109" s="96" t="s">
        <v>33</v>
      </c>
      <c r="C109" s="97"/>
      <c r="D109" s="98"/>
      <c r="E109" s="99"/>
      <c r="F109" s="100">
        <v>624718.92</v>
      </c>
      <c r="G109" s="101"/>
      <c r="H109" s="102"/>
      <c r="I109" s="103"/>
      <c r="J109" s="7"/>
      <c r="K109" s="7"/>
      <c r="L109" s="7"/>
      <c r="M109" s="7"/>
    </row>
    <row r="110" spans="1:13" ht="19.5" thickBot="1">
      <c r="A110" s="95">
        <v>603000</v>
      </c>
      <c r="B110" s="96" t="s">
        <v>36</v>
      </c>
      <c r="C110" s="97"/>
      <c r="D110" s="97"/>
      <c r="E110" s="104"/>
      <c r="F110" s="104"/>
      <c r="G110" s="105"/>
      <c r="H110" s="106"/>
      <c r="I110" s="107"/>
      <c r="J110" s="7"/>
      <c r="K110" s="7"/>
      <c r="L110" s="7"/>
      <c r="M110" s="7"/>
    </row>
    <row r="111" spans="1:13" ht="18.75">
      <c r="A111" s="108"/>
      <c r="B111" s="109" t="s">
        <v>78</v>
      </c>
      <c r="C111" s="110">
        <f>C108</f>
        <v>253034689</v>
      </c>
      <c r="D111" s="110">
        <f>D108</f>
        <v>136228618</v>
      </c>
      <c r="E111" s="110">
        <f>E108</f>
        <v>73226394.82</v>
      </c>
      <c r="F111" s="110">
        <f>F108+F109+F110</f>
        <v>73687624.2</v>
      </c>
      <c r="G111" s="111">
        <f>F111/C111*100</f>
        <v>29.121550286727683</v>
      </c>
      <c r="H111" s="111">
        <f>F111/D111*100</f>
        <v>54.09114860139006</v>
      </c>
      <c r="I111" s="111">
        <f>F111/E111*100</f>
        <v>100.6298676606076</v>
      </c>
      <c r="J111" s="7"/>
      <c r="K111" s="7"/>
      <c r="L111" s="7"/>
      <c r="M111" s="7"/>
    </row>
    <row r="112" spans="1:13" ht="19.5" thickBot="1">
      <c r="A112" s="112"/>
      <c r="B112" s="113"/>
      <c r="C112" s="36"/>
      <c r="D112" s="36"/>
      <c r="E112" s="36"/>
      <c r="F112" s="36"/>
      <c r="G112" s="47"/>
      <c r="H112" s="47"/>
      <c r="I112" s="47"/>
      <c r="J112" s="7"/>
      <c r="K112" s="7"/>
      <c r="L112" s="7"/>
      <c r="M112" s="7"/>
    </row>
    <row r="113" spans="1:13" ht="19.5" thickBot="1">
      <c r="A113" s="108"/>
      <c r="B113" s="89" t="s">
        <v>92</v>
      </c>
      <c r="C113" s="91"/>
      <c r="D113" s="91"/>
      <c r="E113" s="91"/>
      <c r="F113" s="91"/>
      <c r="G113" s="105"/>
      <c r="H113" s="105"/>
      <c r="I113" s="105"/>
      <c r="J113" s="7"/>
      <c r="K113" s="7"/>
      <c r="L113" s="7"/>
      <c r="M113" s="7"/>
    </row>
    <row r="114" spans="1:13" ht="18.75">
      <c r="A114" s="30">
        <v>25000000</v>
      </c>
      <c r="B114" s="114" t="s">
        <v>15</v>
      </c>
      <c r="C114" s="64">
        <f>C115+C119</f>
        <v>106059</v>
      </c>
      <c r="D114" s="64">
        <f>D115+D119</f>
        <v>177024</v>
      </c>
      <c r="E114" s="64">
        <f>E115+E119</f>
        <v>177024</v>
      </c>
      <c r="F114" s="64">
        <f>F115+F119</f>
        <v>85103.70999999999</v>
      </c>
      <c r="G114" s="115">
        <f>F114/C114*100</f>
        <v>80.24185594810434</v>
      </c>
      <c r="H114" s="115">
        <f>F114/D114*100</f>
        <v>48.07467349060014</v>
      </c>
      <c r="I114" s="115">
        <f>F114/E114*100</f>
        <v>48.07467349060014</v>
      </c>
      <c r="J114" s="7"/>
      <c r="K114" s="7"/>
      <c r="L114" s="7"/>
      <c r="M114" s="7"/>
    </row>
    <row r="115" spans="1:13" ht="18.75">
      <c r="A115" s="34">
        <v>25010000</v>
      </c>
      <c r="B115" s="116" t="s">
        <v>67</v>
      </c>
      <c r="C115" s="36">
        <f>C117+C118</f>
        <v>106059</v>
      </c>
      <c r="D115" s="36">
        <f>D117+D118</f>
        <v>106059</v>
      </c>
      <c r="E115" s="36">
        <f>E117+E118</f>
        <v>106059</v>
      </c>
      <c r="F115" s="36">
        <f>F117+F118</f>
        <v>12693.32</v>
      </c>
      <c r="G115" s="117">
        <f>F115/C115*100</f>
        <v>11.968168660839721</v>
      </c>
      <c r="H115" s="117">
        <f>F115/D115*100</f>
        <v>11.968168660839721</v>
      </c>
      <c r="I115" s="117">
        <f>F115/E115*100</f>
        <v>11.968168660839721</v>
      </c>
      <c r="J115" s="7"/>
      <c r="K115" s="7"/>
      <c r="L115" s="7"/>
      <c r="M115" s="7"/>
    </row>
    <row r="116" spans="1:13" ht="18.75">
      <c r="A116" s="49"/>
      <c r="B116" s="118" t="s">
        <v>68</v>
      </c>
      <c r="C116" s="68"/>
      <c r="D116" s="68"/>
      <c r="E116" s="68"/>
      <c r="F116" s="68"/>
      <c r="G116" s="51"/>
      <c r="H116" s="51"/>
      <c r="I116" s="51"/>
      <c r="J116" s="7"/>
      <c r="K116" s="7"/>
      <c r="L116" s="7"/>
      <c r="M116" s="7"/>
    </row>
    <row r="117" spans="1:13" ht="18.75">
      <c r="A117" s="49">
        <v>25010100</v>
      </c>
      <c r="B117" s="66" t="s">
        <v>69</v>
      </c>
      <c r="C117" s="4">
        <v>87657</v>
      </c>
      <c r="D117" s="4">
        <v>87657</v>
      </c>
      <c r="E117" s="4">
        <v>87657</v>
      </c>
      <c r="F117" s="4">
        <v>9694.46</v>
      </c>
      <c r="G117" s="51">
        <f>F117/C117*100</f>
        <v>11.059538884515781</v>
      </c>
      <c r="H117" s="51">
        <f>F117/D117*100</f>
        <v>11.059538884515781</v>
      </c>
      <c r="I117" s="51">
        <f>F117/E117*100</f>
        <v>11.059538884515781</v>
      </c>
      <c r="J117" s="7"/>
      <c r="K117" s="7"/>
      <c r="L117" s="7"/>
      <c r="M117" s="7"/>
    </row>
    <row r="118" spans="1:13" ht="18.75">
      <c r="A118" s="26">
        <v>25010300</v>
      </c>
      <c r="B118" s="57" t="s">
        <v>21</v>
      </c>
      <c r="C118" s="42">
        <v>18402</v>
      </c>
      <c r="D118" s="42">
        <v>18402</v>
      </c>
      <c r="E118" s="42">
        <v>18402</v>
      </c>
      <c r="F118" s="42">
        <v>2998.86</v>
      </c>
      <c r="G118" s="51">
        <f>F118/C118*100</f>
        <v>16.29638082817085</v>
      </c>
      <c r="H118" s="51">
        <f>F118/D118*100</f>
        <v>16.29638082817085</v>
      </c>
      <c r="I118" s="51">
        <f>F118/E118*100</f>
        <v>16.29638082817085</v>
      </c>
      <c r="J118" s="7"/>
      <c r="K118" s="7"/>
      <c r="L118" s="7"/>
      <c r="M118" s="7"/>
    </row>
    <row r="119" spans="1:13" ht="18.75">
      <c r="A119" s="30">
        <v>25020000</v>
      </c>
      <c r="B119" s="31" t="s">
        <v>22</v>
      </c>
      <c r="C119" s="32">
        <f>C120+C121</f>
        <v>0</v>
      </c>
      <c r="D119" s="32">
        <f>D120+D121</f>
        <v>70965</v>
      </c>
      <c r="E119" s="32">
        <f>E120+E121</f>
        <v>70965</v>
      </c>
      <c r="F119" s="32">
        <f>F120+F121</f>
        <v>72410.39</v>
      </c>
      <c r="G119" s="71">
        <v>0</v>
      </c>
      <c r="H119" s="71">
        <f>F119/D119*100</f>
        <v>102.03676460226872</v>
      </c>
      <c r="I119" s="71">
        <f>F119/E119*100</f>
        <v>102.03676460226872</v>
      </c>
      <c r="J119" s="7"/>
      <c r="K119" s="7"/>
      <c r="L119" s="7"/>
      <c r="M119" s="7"/>
    </row>
    <row r="120" spans="1:13" ht="18.75">
      <c r="A120" s="26">
        <v>25020100</v>
      </c>
      <c r="B120" s="57" t="s">
        <v>49</v>
      </c>
      <c r="C120" s="42">
        <v>0</v>
      </c>
      <c r="D120" s="42">
        <v>52974</v>
      </c>
      <c r="E120" s="42">
        <v>52974</v>
      </c>
      <c r="F120" s="42">
        <v>52974.17</v>
      </c>
      <c r="G120" s="43">
        <v>0</v>
      </c>
      <c r="H120" s="51">
        <f>F120/D120*100</f>
        <v>100.00032091214557</v>
      </c>
      <c r="I120" s="51">
        <f>F120/E120*100</f>
        <v>100.00032091214557</v>
      </c>
      <c r="J120" s="7"/>
      <c r="K120" s="7"/>
      <c r="L120" s="7"/>
      <c r="M120" s="7"/>
    </row>
    <row r="121" spans="1:13" ht="75" customHeight="1">
      <c r="A121" s="26">
        <v>25020200</v>
      </c>
      <c r="B121" s="119" t="s">
        <v>121</v>
      </c>
      <c r="C121" s="42">
        <v>0</v>
      </c>
      <c r="D121" s="42">
        <v>17991</v>
      </c>
      <c r="E121" s="42">
        <v>17991</v>
      </c>
      <c r="F121" s="42">
        <v>19436.22</v>
      </c>
      <c r="G121" s="43">
        <v>0</v>
      </c>
      <c r="H121" s="43">
        <v>0</v>
      </c>
      <c r="I121" s="43">
        <v>0</v>
      </c>
      <c r="J121" s="7"/>
      <c r="K121" s="7"/>
      <c r="L121" s="7"/>
      <c r="M121" s="7"/>
    </row>
    <row r="122" spans="1:13" ht="19.5" thickBot="1">
      <c r="A122" s="112"/>
      <c r="B122" s="113"/>
      <c r="C122" s="36"/>
      <c r="D122" s="36"/>
      <c r="E122" s="36"/>
      <c r="F122" s="36"/>
      <c r="G122" s="47"/>
      <c r="H122" s="47"/>
      <c r="I122" s="47"/>
      <c r="J122" s="7"/>
      <c r="K122" s="7"/>
      <c r="L122" s="7"/>
      <c r="M122" s="7"/>
    </row>
    <row r="123" spans="1:13" ht="19.5" thickBot="1">
      <c r="A123" s="89">
        <v>602100</v>
      </c>
      <c r="B123" s="120" t="s">
        <v>33</v>
      </c>
      <c r="C123" s="121"/>
      <c r="D123" s="121"/>
      <c r="E123" s="122"/>
      <c r="F123" s="91">
        <v>50698.24</v>
      </c>
      <c r="G123" s="123"/>
      <c r="H123" s="123"/>
      <c r="I123" s="123"/>
      <c r="J123" s="7"/>
      <c r="K123" s="7"/>
      <c r="L123" s="7"/>
      <c r="M123" s="7"/>
    </row>
    <row r="124" spans="1:13" ht="19.5" thickBot="1">
      <c r="A124" s="95">
        <v>602300</v>
      </c>
      <c r="B124" s="124" t="s">
        <v>4</v>
      </c>
      <c r="C124" s="125"/>
      <c r="D124" s="125"/>
      <c r="E124" s="126"/>
      <c r="F124" s="127"/>
      <c r="G124" s="123"/>
      <c r="H124" s="123"/>
      <c r="I124" s="123"/>
      <c r="J124" s="7"/>
      <c r="K124" s="7"/>
      <c r="L124" s="7"/>
      <c r="M124" s="7"/>
    </row>
    <row r="125" spans="1:13" ht="19.5" thickBot="1">
      <c r="A125" s="128"/>
      <c r="B125" s="129" t="s">
        <v>35</v>
      </c>
      <c r="C125" s="97">
        <f>C114+C119</f>
        <v>106059</v>
      </c>
      <c r="D125" s="97">
        <f>D114</f>
        <v>177024</v>
      </c>
      <c r="E125" s="97">
        <f>E114+E119</f>
        <v>247989</v>
      </c>
      <c r="F125" s="97">
        <f>F114+F123</f>
        <v>135801.94999999998</v>
      </c>
      <c r="G125" s="92">
        <f>F125/C125*100</f>
        <v>128.04377752005956</v>
      </c>
      <c r="H125" s="92">
        <f>F125/D125*100</f>
        <v>76.71386365690526</v>
      </c>
      <c r="I125" s="92">
        <f>F125/E125*100</f>
        <v>54.761279734181755</v>
      </c>
      <c r="J125" s="7"/>
      <c r="K125" s="7"/>
      <c r="L125" s="7"/>
      <c r="M125" s="7"/>
    </row>
    <row r="126" spans="1:13" ht="19.5" thickBot="1">
      <c r="A126" s="89">
        <v>900103</v>
      </c>
      <c r="B126" s="124" t="s">
        <v>93</v>
      </c>
      <c r="C126" s="91">
        <f>C111+C125</f>
        <v>253140748</v>
      </c>
      <c r="D126" s="91">
        <f>D111+D125</f>
        <v>136405642</v>
      </c>
      <c r="E126" s="91">
        <f>E111+E125</f>
        <v>73474383.82</v>
      </c>
      <c r="F126" s="91">
        <f>F111+F125</f>
        <v>73823426.15</v>
      </c>
      <c r="G126" s="92">
        <f>F126/C126*100</f>
        <v>29.16299597487166</v>
      </c>
      <c r="H126" s="92">
        <f>F126/D126*100</f>
        <v>54.12050782327611</v>
      </c>
      <c r="I126" s="92">
        <f>F126/E126*100</f>
        <v>100.4750530890536</v>
      </c>
      <c r="J126" s="7"/>
      <c r="K126" s="7"/>
      <c r="L126" s="7"/>
      <c r="M126" s="7"/>
    </row>
    <row r="127" spans="1:13" ht="18.75">
      <c r="A127" s="7"/>
      <c r="B127" s="7"/>
      <c r="C127" s="130"/>
      <c r="D127" s="130"/>
      <c r="E127" s="130"/>
      <c r="F127" s="130"/>
      <c r="G127" s="9"/>
      <c r="H127" s="9"/>
      <c r="I127" s="9"/>
      <c r="J127" s="7"/>
      <c r="K127" s="7"/>
      <c r="L127" s="7"/>
      <c r="M127" s="7"/>
    </row>
    <row r="128" spans="1:13" ht="18.75">
      <c r="A128" s="7"/>
      <c r="B128" s="7"/>
      <c r="C128" s="130"/>
      <c r="D128" s="130"/>
      <c r="E128" s="130"/>
      <c r="F128" s="130"/>
      <c r="G128" s="9"/>
      <c r="H128" s="9"/>
      <c r="I128" s="9"/>
      <c r="J128" s="7"/>
      <c r="K128" s="7"/>
      <c r="L128" s="7"/>
      <c r="M128" s="7"/>
    </row>
    <row r="129" spans="1:13" ht="18.75">
      <c r="A129" s="7"/>
      <c r="B129" s="7"/>
      <c r="C129" s="130"/>
      <c r="D129" s="130"/>
      <c r="E129" s="130"/>
      <c r="F129" s="130"/>
      <c r="G129" s="9"/>
      <c r="H129" s="9"/>
      <c r="I129" s="9"/>
      <c r="J129" s="7"/>
      <c r="K129" s="7"/>
      <c r="L129" s="7"/>
      <c r="M129" s="7"/>
    </row>
    <row r="130" spans="1:13" ht="18.75">
      <c r="A130" s="7"/>
      <c r="B130" s="7"/>
      <c r="C130" s="130"/>
      <c r="D130" s="130"/>
      <c r="E130" s="130"/>
      <c r="F130" s="130"/>
      <c r="G130" s="9"/>
      <c r="H130" s="9"/>
      <c r="I130" s="9"/>
      <c r="J130" s="7"/>
      <c r="K130" s="7"/>
      <c r="L130" s="7"/>
      <c r="M130" s="7"/>
    </row>
    <row r="131" spans="1:13" ht="18.75">
      <c r="A131" s="7"/>
      <c r="B131" s="7"/>
      <c r="C131" s="130"/>
      <c r="D131" s="130"/>
      <c r="E131" s="130"/>
      <c r="F131" s="130"/>
      <c r="G131" s="9"/>
      <c r="H131" s="9"/>
      <c r="I131" s="9"/>
      <c r="J131" s="7"/>
      <c r="K131" s="7"/>
      <c r="L131" s="7"/>
      <c r="M131" s="7"/>
    </row>
    <row r="132" spans="1:13" ht="18.75">
      <c r="A132" s="7"/>
      <c r="B132" s="7"/>
      <c r="C132" s="130"/>
      <c r="D132" s="130"/>
      <c r="E132" s="130"/>
      <c r="F132" s="130"/>
      <c r="G132" s="9"/>
      <c r="H132" s="9"/>
      <c r="I132" s="9"/>
      <c r="J132" s="7"/>
      <c r="K132" s="7"/>
      <c r="L132" s="7"/>
      <c r="M132" s="7"/>
    </row>
    <row r="133" spans="1:13" ht="18.75">
      <c r="A133" s="7"/>
      <c r="B133" s="7"/>
      <c r="C133" s="7"/>
      <c r="D133" s="7"/>
      <c r="E133" s="7"/>
      <c r="F133" s="7"/>
      <c r="G133" s="9"/>
      <c r="H133" s="9"/>
      <c r="I133" s="9"/>
      <c r="J133" s="7"/>
      <c r="K133" s="7"/>
      <c r="L133" s="7"/>
      <c r="M133" s="7"/>
    </row>
    <row r="134" spans="1:13" ht="20.25">
      <c r="A134" s="7"/>
      <c r="B134" s="131" t="s">
        <v>83</v>
      </c>
      <c r="C134" s="131"/>
      <c r="D134" s="131"/>
      <c r="E134" s="131"/>
      <c r="F134" s="132"/>
      <c r="G134" s="131"/>
      <c r="H134" s="131"/>
      <c r="I134" s="131"/>
      <c r="J134" s="7"/>
      <c r="K134" s="7"/>
      <c r="L134" s="7"/>
      <c r="M134" s="7"/>
    </row>
    <row r="135" spans="1:13" ht="20.25">
      <c r="A135" s="7"/>
      <c r="B135" s="133" t="s">
        <v>53</v>
      </c>
      <c r="C135" s="132"/>
      <c r="D135" s="132"/>
      <c r="E135" s="132"/>
      <c r="F135" s="132"/>
      <c r="G135" s="131" t="s">
        <v>54</v>
      </c>
      <c r="H135" s="131"/>
      <c r="I135" s="131"/>
      <c r="J135" s="7"/>
      <c r="K135" s="7"/>
      <c r="L135" s="7"/>
      <c r="M135" s="7"/>
    </row>
    <row r="136" spans="1:13" ht="18.75">
      <c r="A136" s="7"/>
      <c r="B136" s="7"/>
      <c r="C136" s="7"/>
      <c r="D136" s="7"/>
      <c r="E136" s="7"/>
      <c r="F136" s="7"/>
      <c r="G136" s="9"/>
      <c r="H136" s="9"/>
      <c r="I136" s="9"/>
      <c r="J136" s="7"/>
      <c r="K136" s="7"/>
      <c r="L136" s="7"/>
      <c r="M136" s="7"/>
    </row>
    <row r="137" spans="1:13" ht="18.75">
      <c r="A137" s="7"/>
      <c r="B137" s="7"/>
      <c r="C137" s="7"/>
      <c r="D137" s="7"/>
      <c r="E137" s="7"/>
      <c r="F137" s="7"/>
      <c r="G137" s="9"/>
      <c r="H137" s="9"/>
      <c r="I137" s="9"/>
      <c r="J137" s="7"/>
      <c r="K137" s="7"/>
      <c r="L137" s="7"/>
      <c r="M137" s="7"/>
    </row>
    <row r="138" spans="1:13" ht="18.75">
      <c r="A138" s="7"/>
      <c r="B138" s="7"/>
      <c r="C138" s="7"/>
      <c r="D138" s="7"/>
      <c r="E138" s="7"/>
      <c r="F138" s="7"/>
      <c r="G138" s="9"/>
      <c r="H138" s="9"/>
      <c r="I138" s="9"/>
      <c r="J138" s="7"/>
      <c r="K138" s="7"/>
      <c r="L138" s="7"/>
      <c r="M138" s="7"/>
    </row>
    <row r="139" spans="1:13" ht="18.75">
      <c r="A139" s="7"/>
      <c r="B139" s="7"/>
      <c r="C139" s="7"/>
      <c r="D139" s="7"/>
      <c r="E139" s="7"/>
      <c r="F139" s="7"/>
      <c r="G139" s="9"/>
      <c r="H139" s="9"/>
      <c r="I139" s="9"/>
      <c r="J139" s="7"/>
      <c r="K139" s="7"/>
      <c r="L139" s="7"/>
      <c r="M139" s="7"/>
    </row>
    <row r="140" spans="1:13" ht="18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8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8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8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8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8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8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8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8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8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8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8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8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8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8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8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8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8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8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8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8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8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8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8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8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8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8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8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8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8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8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8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8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8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8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8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8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8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8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8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8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8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8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8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8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8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8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8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8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8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8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8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8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8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8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8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8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8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8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8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8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8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8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8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8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8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8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8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8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8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8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8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8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8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8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8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8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8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8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8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8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8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8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8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8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8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8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8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8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8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8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8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8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8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8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8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8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8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8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8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8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8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8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8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8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8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8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8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8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8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8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8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8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8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8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8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8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8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8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8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8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8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8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8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8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8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8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8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8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8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8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8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8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8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8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8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8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8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8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8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8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8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8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8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8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8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8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8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8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8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8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8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8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8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8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8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8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8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8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8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8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8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8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8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8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8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8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8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8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8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8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8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8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8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8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8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8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8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8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8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8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8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8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8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8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8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8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8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8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8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8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8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8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8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8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8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8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8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8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8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8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8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8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8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8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8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8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8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8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8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8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8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8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8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8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8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8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8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8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8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8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8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8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8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8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</sheetData>
  <sheetProtection/>
  <mergeCells count="1">
    <mergeCell ref="G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2019-04-12T13:23:13Z</cp:lastPrinted>
  <dcterms:created xsi:type="dcterms:W3CDTF">2002-09-24T12:38:18Z</dcterms:created>
  <dcterms:modified xsi:type="dcterms:W3CDTF">2019-04-17T12:12:34Z</dcterms:modified>
  <cp:category/>
  <cp:version/>
  <cp:contentType/>
  <cp:contentStatus/>
</cp:coreProperties>
</file>