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додаток 1 станом на 01.05.19" sheetId="1" state="visible" r:id="rId2"/>
  </sheets>
  <definedNames>
    <definedName function="false" hidden="false" localSheetId="0" name="_xlnm.Print_Area" vbProcedure="false">'додаток 1 станом на 01.05.19'!$A$1:$F$112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<sst xmlns="http://schemas.openxmlformats.org/spreadsheetml/2006/main" count="109" uniqueCount="104">
  <si>
    <t>Додаток  1</t>
  </si>
  <si>
    <t>             до рішення районної у місті ради</t>
  </si>
  <si>
    <t>             Від 03.05.19 № 5</t>
  </si>
  <si>
    <t>                       Доходи бюджету району на 2019 рік</t>
  </si>
  <si>
    <t>(грн.)</t>
  </si>
  <si>
    <t>Код</t>
  </si>
  <si>
    <t>Усього</t>
  </si>
  <si>
    <t>Загальний фонд</t>
  </si>
  <si>
    <t>Спеціальний фонд </t>
  </si>
  <si>
    <t>Найменування згідно з Класифікацією доходів бюджету</t>
  </si>
  <si>
    <t>усього</t>
  </si>
  <si>
    <t>у тому числі</t>
  </si>
  <si>
    <t>бюджет</t>
  </si>
  <si>
    <t>розвитку</t>
  </si>
  <si>
    <t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</si>
  <si>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</si>
  <si>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</si>
  <si>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-</t>
  </si>
  <si>
    <t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</si>
  <si>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</si>
  <si>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Податок на доходи фізичних осіб з грошового забезпечення, грошових винагород та інших 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</si>
  <si>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</si>
  <si>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</si>
  <si>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>податку інших ніж заробітна плата</t>
  </si>
  <si>
    <t>Податок на доходи фізичних осіб, що сплачується фізичними особами за результатами</t>
  </si>
  <si>
    <t>річного декларування </t>
  </si>
  <si>
    <t>Податок на доходи фізичних осіб, що сплачується фізичними особами, які не підлягають обов’язковому декларуванню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</si>
  <si>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</si>
  <si>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</si>
  <si>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</si>
  <si>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</si>
  <si>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</si>
  <si>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</si>
  <si>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</si>
  <si>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власні</t>
  </si>
  <si>
    <t>Туристичний збір, сплачений юридичними особами</t>
  </si>
  <si>
    <t>+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</si>
  <si>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</si>
  <si>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</si>
  <si>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</si>
  <si>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</si>
  <si>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</si>
  <si>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</si>
  <si>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</si>
  <si>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</si>
  <si>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</si>
  <si>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</si>
  <si>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Державне мито, пов"язане з видачею та оформленням закордонних паспортів (посвідок) та</t>
  </si>
  <si>
    <t>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</si>
  <si>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</si>
  <si>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</si>
  <si>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</si>
  <si>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</si>
  <si>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</si>
  <si>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</si>
  <si>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</si>
  <si>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</si>
  <si>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</si>
  <si>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</si>
  <si>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Усього доходів (без урахування міжбюджетних трансфертів)</t>
  </si>
  <si>
    <t>ОФІЦІЙНІ  ТРАНСФЕРТИ</t>
  </si>
  <si>
    <t>Субвенції з місцевих бюджетів іншим місцевим бюджетам, всього</t>
  </si>
  <si>
    <t> з них :</t>
  </si>
  <si>
    <t>Субвенція з місцевого бюджету на надання пільг та житлових субсидій населенню на оплату</t>
  </si>
  <si>
    <t>електроенергії, природного газу, послуг тепло-, водопостачання і водовідведення, квартирної </t>
  </si>
  <si>
    <t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</si>
  <si>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</si>
  <si>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рідких нечистот, внесків за встановлення, обслуговування та заміну вузлів комерційного обліку </t>
  </si>
  <si>
    <t>води та теплової енергії, абонентського обслуговування для споживачів комунальних послуг, що</t>
  </si>
  <si>
    <t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</si>
  <si>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</si>
  <si>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</si>
  <si>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</si>
  <si>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відповідної субвенції з державного бюджету</t>
  </si>
  <si>
    <t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</si>
  <si>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</si>
  <si>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</si>
  <si>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</si>
  <si>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</si>
  <si>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</si>
  <si>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</si>
  <si>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</si>
  <si>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</si>
  <si>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</si>
  <si>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</si>
  <si>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</si>
  <si>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</si>
  <si>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вихователя, підтримку малих групових будинків за рахунок відповідної субвенції з державного</t>
  </si>
  <si>
    <t>Інші субвенції з місцевого бюджету, всього</t>
  </si>
  <si>
    <t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</si>
  <si>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 Дніпра "Родина героя" на 2017-2021роки</t>
  </si>
  <si>
    <t>(надання адресної допомоги на оплату житлово-комунальних послуг учасникам АТО, членам</t>
  </si>
  <si>
    <t>їх сімей, що проживають та зареєстровані у м. Дніпрі)</t>
  </si>
  <si>
    <t>Інші субвенції (субвенція з міського бюджету на виконання заходів Програми зайнятості </t>
  </si>
  <si>
    <t>населення у місті Дніпрі на 2017-2021 роки (організація проведення оплачувальних громадських </t>
  </si>
  <si>
    <t>робіт)</t>
  </si>
  <si>
    <t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</si>
  <si>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</si>
  <si>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благоустрій території району)</t>
  </si>
  <si>
    <t>Інші субвенції (субвенція з міського бюджету на виконання галузевих програм, затверджених</t>
  </si>
  <si>
    <t>міською та районними у місті радами)</t>
  </si>
  <si>
    <t>РАЗОМ ДОХОДІВ </t>
  </si>
  <si>
    <t>Голова районної у місті ради </t>
  </si>
  <si>
    <t>А.В. Атаманенко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</si>
</sst>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#,##0"/>
    <numFmt numFmtId="168" formatCode="#,##0.00"/>
  </numFmts>
  <fonts count="14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8"/>
      <name val="Arial Cyr"/>
      <family val="2"/>
      <charset val="204"/>
    </font>
    <font>
      <sz val="22"/>
      <name val="Arial Cyr"/>
      <family val="2"/>
      <charset val="204"/>
    </font>
    <font>
      <sz val="16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/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/>
      <top/>
      <bottom style="thin">
        <color rgb="FF1A1A1A"/>
      </bottom>
      <diagonal/>
    </border>
    <border diagonalUp="false" diagonalDown="false">
      <left/>
      <right style="thin">
        <color rgb="FF1A1A1A"/>
      </right>
      <top/>
      <bottom/>
      <diagonal/>
    </border>
    <border diagonalUp="false" diagonalDown="false">
      <left/>
      <right/>
      <top style="thin">
        <color rgb="FF1A1A1A"/>
      </top>
      <bottom/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/>
      <right style="thin">
        <color rgb="FF1A1A1A"/>
      </right>
      <top/>
      <bottom style="thin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L11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50" zoomScalePageLayoutView="100" workbookViewId="0">
      <selection pane="topLeft" activeCell="F4" activeCellId="0" sqref="E4:F4"/>
    </sheetView>
  </sheetViews>
  <sheetFormatPr defaultRowHeight="12.75"/>
  <cols>
    <col collapsed="false" hidden="false" max="1" min="1" style="1" width="13.5510204081633"/>
    <col collapsed="false" hidden="false" max="2" min="2" style="1" width="114.877551020408"/>
    <col collapsed="false" hidden="false" max="3" min="3" style="1" width="18.8367346938776"/>
    <col collapsed="false" hidden="false" max="4" min="4" style="1" width="17.4030612244898"/>
    <col collapsed="false" hidden="false" max="5" min="5" style="1" width="17.6938775510204"/>
    <col collapsed="false" hidden="false" max="6" min="6" style="1" width="17.8367346938776"/>
    <col collapsed="false" hidden="false" max="7" min="7" style="1" width="8.8469387755102"/>
    <col collapsed="false" hidden="false" max="8" min="8" style="1" width="22.6887755102041"/>
    <col collapsed="false" hidden="false" max="9" min="9" style="1" width="8.8469387755102"/>
    <col collapsed="false" hidden="false" max="10" min="10" style="1" width="15.6938775510204"/>
    <col collapsed="false" hidden="false" max="11" min="11" style="1" width="24.9744897959184"/>
    <col collapsed="false" hidden="false" max="12" min="12" style="1" width="16.9795918367347"/>
    <col collapsed="false" hidden="false" max="257" min="13" style="1" width="8.8469387755102"/>
    <col collapsed="false" hidden="false" max="1025" min="258" style="0" width="8.8469387755102"/>
  </cols>
  <sheetData>
    <row r="1" customFormat="false" ht="18.75" hidden="false" customHeight="false" outlineLevel="0" collapsed="false">
      <c r="A1" s="2"/>
      <c r="B1" s="2"/>
      <c r="C1" s="2"/>
      <c r="D1" s="2"/>
      <c r="E1" s="3" t="s">
        <v>0</v>
      </c>
      <c r="F1" s="3"/>
      <c r="G1" s="2"/>
      <c r="H1" s="4"/>
      <c r="I1" s="4"/>
      <c r="J1" s="4"/>
    </row>
    <row r="2" customFormat="false" ht="18.75" hidden="false" customHeight="false" outlineLevel="0" collapsed="false">
      <c r="A2" s="2"/>
      <c r="B2" s="2"/>
      <c r="C2" s="2"/>
      <c r="D2" s="3" t="s">
        <v>1</v>
      </c>
      <c r="E2" s="3"/>
      <c r="F2" s="3"/>
      <c r="G2" s="2"/>
      <c r="H2" s="4"/>
      <c r="I2" s="4"/>
      <c r="J2" s="4"/>
    </row>
    <row r="3" customFormat="false" ht="18.75" hidden="false" customHeight="false" outlineLevel="0" collapsed="false">
      <c r="A3" s="2"/>
      <c r="B3" s="2"/>
      <c r="C3" s="2"/>
      <c r="D3" s="3" t="s">
        <v>2</v>
      </c>
      <c r="E3" s="3"/>
      <c r="F3" s="3"/>
      <c r="G3" s="2"/>
      <c r="H3" s="4"/>
      <c r="I3" s="4"/>
      <c r="J3" s="4"/>
    </row>
    <row r="4" customFormat="false" ht="18.75" hidden="false" customHeight="false" outlineLevel="0" collapsed="false">
      <c r="A4" s="2"/>
      <c r="B4" s="2"/>
      <c r="C4" s="2"/>
      <c r="D4" s="2"/>
      <c r="E4" s="3"/>
      <c r="F4" s="3"/>
      <c r="G4" s="2"/>
      <c r="H4" s="4"/>
      <c r="I4" s="4"/>
      <c r="J4" s="4"/>
    </row>
    <row r="5" customFormat="false" ht="18.75" hidden="false" customHeight="false" outlineLevel="0" collapsed="false">
      <c r="A5" s="5"/>
      <c r="B5" s="6"/>
      <c r="C5" s="6"/>
      <c r="D5" s="6"/>
      <c r="E5" s="3"/>
      <c r="F5" s="3"/>
      <c r="G5" s="4"/>
      <c r="H5" s="4"/>
      <c r="I5" s="4"/>
      <c r="J5" s="4"/>
    </row>
    <row r="6" customFormat="false" ht="20.25" hidden="false" customHeight="false" outlineLevel="0" collapsed="false">
      <c r="A6" s="7" t="s">
        <v>3</v>
      </c>
      <c r="B6" s="7"/>
      <c r="C6" s="7"/>
      <c r="D6" s="7"/>
      <c r="E6" s="7"/>
      <c r="F6" s="7"/>
      <c r="G6" s="4"/>
      <c r="H6" s="4"/>
      <c r="I6" s="4"/>
      <c r="J6" s="4"/>
    </row>
    <row r="7" customFormat="false" ht="20.25" hidden="false" customHeight="false" outlineLevel="0" collapsed="false">
      <c r="A7" s="6"/>
      <c r="B7" s="8"/>
      <c r="C7" s="8"/>
      <c r="D7" s="8"/>
      <c r="E7" s="6"/>
      <c r="F7" s="6"/>
      <c r="G7" s="4"/>
      <c r="H7" s="4"/>
      <c r="I7" s="4"/>
      <c r="J7" s="4"/>
    </row>
    <row r="8" customFormat="false" ht="18.75" hidden="false" customHeight="false" outlineLevel="0" collapsed="false">
      <c r="A8" s="5"/>
      <c r="B8" s="6"/>
      <c r="C8" s="6"/>
      <c r="D8" s="6"/>
      <c r="E8" s="6"/>
      <c r="F8" s="6" t="s">
        <v>4</v>
      </c>
      <c r="G8" s="4"/>
      <c r="H8" s="4"/>
      <c r="I8" s="4"/>
      <c r="J8" s="4"/>
    </row>
    <row r="9" customFormat="false" ht="18.75" hidden="false" customHeight="false" outlineLevel="0" collapsed="false">
      <c r="A9" s="9" t="s">
        <v>5</v>
      </c>
      <c r="B9" s="10"/>
      <c r="C9" s="11" t="s">
        <v>6</v>
      </c>
      <c r="D9" s="9" t="s">
        <v>7</v>
      </c>
      <c r="E9" s="12" t="s">
        <v>8</v>
      </c>
      <c r="F9" s="12"/>
      <c r="G9" s="4"/>
      <c r="H9" s="4"/>
      <c r="I9" s="4"/>
      <c r="J9" s="4"/>
    </row>
    <row r="10" customFormat="false" ht="18.75" hidden="false" customHeight="false" outlineLevel="0" collapsed="false">
      <c r="A10" s="13"/>
      <c r="B10" s="13" t="s">
        <v>9</v>
      </c>
      <c r="C10" s="14"/>
      <c r="D10" s="13"/>
      <c r="E10" s="9" t="s">
        <v>10</v>
      </c>
      <c r="F10" s="9" t="s">
        <v>11</v>
      </c>
      <c r="G10" s="4"/>
      <c r="H10" s="4"/>
      <c r="I10" s="4"/>
      <c r="J10" s="4"/>
    </row>
    <row r="11" customFormat="false" ht="18.75" hidden="false" customHeight="false" outlineLevel="0" collapsed="false">
      <c r="A11" s="13"/>
      <c r="B11" s="15"/>
      <c r="C11" s="14"/>
      <c r="D11" s="13"/>
      <c r="E11" s="13"/>
      <c r="F11" s="16" t="s">
        <v>12</v>
      </c>
      <c r="G11" s="4"/>
      <c r="H11" s="4"/>
      <c r="I11" s="4"/>
      <c r="J11" s="4"/>
    </row>
    <row r="12" customFormat="false" ht="18.75" hidden="false" customHeight="false" outlineLevel="0" collapsed="false">
      <c r="A12" s="17"/>
      <c r="B12" s="15"/>
      <c r="C12" s="14"/>
      <c r="D12" s="13"/>
      <c r="E12" s="13"/>
      <c r="F12" s="16" t="s">
        <v>13</v>
      </c>
      <c r="G12" s="4"/>
      <c r="H12" s="4"/>
      <c r="I12" s="4"/>
      <c r="J12" s="4"/>
    </row>
    <row r="13" customFormat="false" ht="18.75" hidden="false" customHeight="false" outlineLevel="0" collapsed="false">
      <c r="A13" s="18"/>
      <c r="B13" s="19"/>
      <c r="C13" s="20"/>
      <c r="D13" s="19"/>
      <c r="E13" s="19"/>
      <c r="F13" s="19"/>
      <c r="G13" s="4"/>
      <c r="H13" s="4"/>
      <c r="I13" s="4"/>
      <c r="J13" s="4"/>
    </row>
    <row r="14" customFormat="false" ht="18.75" hidden="false" customHeight="false" outlineLevel="0" collapsed="false">
      <c r="A14" s="12" t="n">
        <v>1</v>
      </c>
      <c r="B14" s="21" t="n">
        <v>2</v>
      </c>
      <c r="C14" s="12" t="n">
        <v>3</v>
      </c>
      <c r="D14" s="12" t="n">
        <v>4</v>
      </c>
      <c r="E14" s="22" t="n">
        <v>5</v>
      </c>
      <c r="F14" s="23" t="n">
        <v>6</v>
      </c>
      <c r="G14" s="4"/>
      <c r="H14" s="4"/>
      <c r="I14" s="4"/>
      <c r="J14" s="4"/>
    </row>
    <row r="15" customFormat="false" ht="18.75" hidden="false" customHeight="false" outlineLevel="0" collapsed="false">
      <c r="A15" s="24" t="n">
        <v>10000000</v>
      </c>
      <c r="B15" s="24" t="s">
        <v>14</v>
      </c>
      <c r="C15" s="25" t="n">
        <f aca="false">C16+C28</f>
        <v>27841019</v>
      </c>
      <c r="D15" s="25" t="n">
        <f aca="false">D16+D28</f>
        <v>27841019</v>
      </c>
      <c r="E15" s="26"/>
      <c r="F15" s="26"/>
      <c r="G15" s="4"/>
      <c r="H15" s="4"/>
      <c r="I15" s="4"/>
      <c r="J15" s="4"/>
    </row>
    <row r="16" customFormat="false" ht="21.6" hidden="false" customHeight="true" outlineLevel="0" collapsed="false">
      <c r="A16" s="27" t="n">
        <v>11000000</v>
      </c>
      <c r="B16" s="28" t="s">
        <v>15</v>
      </c>
      <c r="C16" s="29" t="n">
        <f aca="false">C17</f>
        <v>15381024</v>
      </c>
      <c r="D16" s="29" t="n">
        <f aca="false">D17</f>
        <v>15381024</v>
      </c>
      <c r="E16" s="30"/>
      <c r="F16" s="26"/>
      <c r="G16" s="4"/>
      <c r="H16" s="4"/>
      <c r="I16" s="4"/>
      <c r="J16" s="4"/>
    </row>
    <row r="17" customFormat="false" ht="20.45" hidden="false" customHeight="true" outlineLevel="0" collapsed="false">
      <c r="A17" s="24" t="n">
        <v>11010000</v>
      </c>
      <c r="B17" s="31" t="s">
        <v>16</v>
      </c>
      <c r="C17" s="32" t="n">
        <f aca="false">C18+C20+C23+C25+C27</f>
        <v>15381024</v>
      </c>
      <c r="D17" s="32" t="n">
        <f aca="false">D18+D20+D23+D25+D27</f>
        <v>15381024</v>
      </c>
      <c r="E17" s="33"/>
      <c r="F17" s="33"/>
      <c r="G17" s="4"/>
      <c r="H17" s="34" t="n">
        <v>15381024</v>
      </c>
      <c r="I17" s="35" t="s">
        <v>17</v>
      </c>
      <c r="J17" s="34" t="n">
        <f aca="false">D17-H17</f>
        <v>0</v>
      </c>
    </row>
    <row r="18" customFormat="false" ht="21.6" hidden="false" customHeight="true" outlineLevel="0" collapsed="false">
      <c r="A18" s="36" t="n">
        <v>11010100</v>
      </c>
      <c r="B18" s="37" t="s">
        <v>18</v>
      </c>
      <c r="C18" s="38" t="n">
        <f aca="false">19128248-6166800-80000</f>
        <v>12881448</v>
      </c>
      <c r="D18" s="38" t="n">
        <f aca="false">19128248-6166800-80000</f>
        <v>12881448</v>
      </c>
      <c r="E18" s="39"/>
      <c r="F18" s="40"/>
      <c r="G18" s="4"/>
      <c r="H18" s="4"/>
      <c r="I18" s="4"/>
      <c r="J18" s="4"/>
    </row>
    <row r="19" customFormat="false" ht="18.75" hidden="false" customHeight="false" outlineLevel="0" collapsed="false">
      <c r="A19" s="41"/>
      <c r="B19" s="42" t="s">
        <v>19</v>
      </c>
      <c r="C19" s="43"/>
      <c r="D19" s="43"/>
      <c r="E19" s="44"/>
      <c r="F19" s="45"/>
      <c r="G19" s="4"/>
      <c r="H19" s="4"/>
      <c r="I19" s="4"/>
      <c r="J19" s="4"/>
    </row>
    <row r="20" customFormat="false" ht="18.75" hidden="false" customHeight="false" outlineLevel="0" collapsed="false">
      <c r="A20" s="36" t="n">
        <v>11010200</v>
      </c>
      <c r="B20" s="37" t="s">
        <v>20</v>
      </c>
      <c r="C20" s="38" t="n">
        <f aca="false">2656202-952137</f>
        <v>1704065</v>
      </c>
      <c r="D20" s="38" t="n">
        <f aca="false">2656202-952137</f>
        <v>1704065</v>
      </c>
      <c r="E20" s="39"/>
      <c r="F20" s="40"/>
      <c r="G20" s="4"/>
      <c r="H20" s="4"/>
      <c r="I20" s="4"/>
      <c r="J20" s="4"/>
    </row>
    <row r="21" customFormat="false" ht="18.75" hidden="false" customHeight="false" outlineLevel="0" collapsed="false">
      <c r="A21" s="46"/>
      <c r="B21" s="5" t="s">
        <v>21</v>
      </c>
      <c r="C21" s="47"/>
      <c r="D21" s="47"/>
      <c r="E21" s="48"/>
      <c r="F21" s="49"/>
      <c r="G21" s="4"/>
      <c r="H21" s="4"/>
      <c r="I21" s="4"/>
      <c r="J21" s="4"/>
    </row>
    <row r="22" customFormat="false" ht="18.75" hidden="false" customHeight="false" outlineLevel="0" collapsed="false">
      <c r="A22" s="41"/>
      <c r="B22" s="42" t="s">
        <v>22</v>
      </c>
      <c r="C22" s="43"/>
      <c r="D22" s="43"/>
      <c r="E22" s="44"/>
      <c r="F22" s="45"/>
      <c r="G22" s="4"/>
      <c r="H22" s="4"/>
      <c r="I22" s="4"/>
      <c r="J22" s="4"/>
    </row>
    <row r="23" customFormat="false" ht="18.75" hidden="false" customHeight="false" outlineLevel="0" collapsed="false">
      <c r="A23" s="36" t="n">
        <v>11010400</v>
      </c>
      <c r="B23" s="37" t="s">
        <v>18</v>
      </c>
      <c r="C23" s="38" t="n">
        <f aca="false">886344-360000</f>
        <v>526344</v>
      </c>
      <c r="D23" s="38" t="n">
        <f aca="false">886344-360000</f>
        <v>526344</v>
      </c>
      <c r="E23" s="39"/>
      <c r="F23" s="40"/>
      <c r="G23" s="4"/>
      <c r="H23" s="4"/>
      <c r="I23" s="4"/>
      <c r="J23" s="4"/>
    </row>
    <row r="24" customFormat="false" ht="18.75" hidden="false" customHeight="false" outlineLevel="0" collapsed="false">
      <c r="A24" s="41"/>
      <c r="B24" s="42" t="s">
        <v>23</v>
      </c>
      <c r="C24" s="43"/>
      <c r="D24" s="43"/>
      <c r="E24" s="44"/>
      <c r="F24" s="45"/>
      <c r="G24" s="4"/>
      <c r="H24" s="4"/>
      <c r="I24" s="4"/>
      <c r="J24" s="4"/>
    </row>
    <row r="25" customFormat="false" ht="18.75" hidden="false" customHeight="false" outlineLevel="0" collapsed="false">
      <c r="A25" s="36" t="n">
        <v>11010500</v>
      </c>
      <c r="B25" s="37" t="s">
        <v>24</v>
      </c>
      <c r="C25" s="38" t="n">
        <f aca="false">437030-220000</f>
        <v>217030</v>
      </c>
      <c r="D25" s="38" t="n">
        <f aca="false">437030-220000</f>
        <v>217030</v>
      </c>
      <c r="E25" s="39"/>
      <c r="F25" s="40"/>
      <c r="G25" s="4"/>
      <c r="H25" s="4"/>
      <c r="I25" s="4"/>
      <c r="J25" s="4"/>
    </row>
    <row r="26" customFormat="false" ht="18.75" hidden="false" customHeight="false" outlineLevel="0" collapsed="false">
      <c r="A26" s="46"/>
      <c r="B26" s="5" t="s">
        <v>25</v>
      </c>
      <c r="C26" s="47"/>
      <c r="D26" s="47"/>
      <c r="E26" s="48"/>
      <c r="F26" s="49"/>
      <c r="G26" s="4"/>
      <c r="H26" s="4"/>
      <c r="I26" s="4"/>
      <c r="J26" s="4"/>
    </row>
    <row r="27" customFormat="false" ht="37.5" hidden="false" customHeight="false" outlineLevel="0" collapsed="false">
      <c r="A27" s="50" t="n">
        <v>11010501</v>
      </c>
      <c r="B27" s="51" t="s">
        <v>26</v>
      </c>
      <c r="C27" s="52" t="n">
        <v>52137</v>
      </c>
      <c r="D27" s="52" t="n">
        <v>52137</v>
      </c>
      <c r="E27" s="33"/>
      <c r="F27" s="53"/>
      <c r="G27" s="4"/>
      <c r="H27" s="4"/>
      <c r="I27" s="4"/>
      <c r="J27" s="4"/>
    </row>
    <row r="28" customFormat="false" ht="18.75" hidden="false" customHeight="false" outlineLevel="0" collapsed="false">
      <c r="A28" s="24" t="n">
        <v>18000000</v>
      </c>
      <c r="B28" s="31" t="s">
        <v>27</v>
      </c>
      <c r="C28" s="25" t="n">
        <f aca="false">C29+C34</f>
        <v>12459995</v>
      </c>
      <c r="D28" s="25" t="n">
        <f aca="false">D29+D34</f>
        <v>12459995</v>
      </c>
      <c r="E28" s="26"/>
      <c r="F28" s="54"/>
      <c r="G28" s="4"/>
      <c r="H28" s="4"/>
      <c r="I28" s="4"/>
      <c r="J28" s="4"/>
    </row>
    <row r="29" customFormat="false" ht="18.75" hidden="false" customHeight="false" outlineLevel="0" collapsed="false">
      <c r="A29" s="24" t="n">
        <v>18010000</v>
      </c>
      <c r="B29" s="55" t="s">
        <v>28</v>
      </c>
      <c r="C29" s="25" t="n">
        <f aca="false">C30+C31+C32+C33</f>
        <v>11822139</v>
      </c>
      <c r="D29" s="25" t="n">
        <f aca="false">D30+D31+D32+D33</f>
        <v>11822139</v>
      </c>
      <c r="E29" s="26"/>
      <c r="F29" s="54"/>
      <c r="G29" s="4"/>
      <c r="H29" s="34" t="n">
        <v>11822139</v>
      </c>
      <c r="I29" s="35" t="s">
        <v>17</v>
      </c>
      <c r="J29" s="34" t="n">
        <f aca="false">D29-H29</f>
        <v>0</v>
      </c>
    </row>
    <row r="30" customFormat="false" ht="18.75" hidden="false" customHeight="false" outlineLevel="0" collapsed="false">
      <c r="A30" s="56" t="n">
        <v>18010500</v>
      </c>
      <c r="B30" s="57" t="s">
        <v>29</v>
      </c>
      <c r="C30" s="52" t="n">
        <f aca="false">4680240-1020000-400000</f>
        <v>3260240</v>
      </c>
      <c r="D30" s="52" t="n">
        <f aca="false">4680240-1020000-400000</f>
        <v>3260240</v>
      </c>
      <c r="E30" s="33"/>
      <c r="F30" s="53"/>
      <c r="G30" s="4"/>
      <c r="H30" s="4"/>
      <c r="I30" s="4"/>
      <c r="J30" s="4"/>
    </row>
    <row r="31" customFormat="false" ht="18.75" hidden="false" customHeight="false" outlineLevel="0" collapsed="false">
      <c r="A31" s="56" t="n">
        <v>18010600</v>
      </c>
      <c r="B31" s="57" t="s">
        <v>30</v>
      </c>
      <c r="C31" s="52" t="n">
        <f aca="false">8249736-1580000</f>
        <v>6669736</v>
      </c>
      <c r="D31" s="52" t="n">
        <f aca="false">8249736-1580000</f>
        <v>6669736</v>
      </c>
      <c r="E31" s="33"/>
      <c r="F31" s="53"/>
      <c r="G31" s="4"/>
      <c r="H31" s="4"/>
      <c r="I31" s="4"/>
      <c r="J31" s="4"/>
    </row>
    <row r="32" customFormat="false" ht="18.75" hidden="false" customHeight="false" outlineLevel="0" collapsed="false">
      <c r="A32" s="56" t="n">
        <v>18010700</v>
      </c>
      <c r="B32" s="57" t="s">
        <v>31</v>
      </c>
      <c r="C32" s="52" t="n">
        <f aca="false">886648-135000</f>
        <v>751648</v>
      </c>
      <c r="D32" s="52" t="n">
        <f aca="false">886648-135000</f>
        <v>751648</v>
      </c>
      <c r="E32" s="33"/>
      <c r="F32" s="53"/>
      <c r="G32" s="4"/>
      <c r="H32" s="4"/>
      <c r="I32" s="4"/>
      <c r="J32" s="4"/>
    </row>
    <row r="33" customFormat="false" ht="20.45" hidden="false" customHeight="true" outlineLevel="0" collapsed="false">
      <c r="A33" s="56" t="n">
        <v>18010900</v>
      </c>
      <c r="B33" s="57" t="s">
        <v>32</v>
      </c>
      <c r="C33" s="52" t="n">
        <f aca="false">1207076-66561</f>
        <v>1140515</v>
      </c>
      <c r="D33" s="52" t="n">
        <f aca="false">1207076-66561</f>
        <v>1140515</v>
      </c>
      <c r="E33" s="33"/>
      <c r="F33" s="53"/>
      <c r="G33" s="4"/>
      <c r="H33" s="4"/>
      <c r="I33" s="4"/>
      <c r="J33" s="4"/>
    </row>
    <row r="34" customFormat="false" ht="18.75" hidden="false" customHeight="false" outlineLevel="0" collapsed="false">
      <c r="A34" s="24" t="n">
        <v>18030000</v>
      </c>
      <c r="B34" s="55" t="s">
        <v>33</v>
      </c>
      <c r="C34" s="25" t="n">
        <f aca="false">C35+C36</f>
        <v>637856</v>
      </c>
      <c r="D34" s="25" t="n">
        <f aca="false">D35+D36</f>
        <v>637856</v>
      </c>
      <c r="E34" s="26"/>
      <c r="F34" s="54"/>
      <c r="G34" s="4" t="s">
        <v>34</v>
      </c>
      <c r="H34" s="34" t="n">
        <v>1023819</v>
      </c>
      <c r="I34" s="35"/>
      <c r="J34" s="58" t="n">
        <f aca="false">D34+D37+D55</f>
        <v>1023819</v>
      </c>
      <c r="L34" s="59" t="n">
        <v>1015828</v>
      </c>
    </row>
    <row r="35" customFormat="false" ht="18.75" hidden="false" customHeight="false" outlineLevel="0" collapsed="false">
      <c r="A35" s="56" t="n">
        <v>18030100</v>
      </c>
      <c r="B35" s="57" t="s">
        <v>35</v>
      </c>
      <c r="C35" s="52" t="n">
        <f aca="false">426148-43483</f>
        <v>382665</v>
      </c>
      <c r="D35" s="52" t="n">
        <f aca="false">426148-43483</f>
        <v>382665</v>
      </c>
      <c r="E35" s="33"/>
      <c r="F35" s="53"/>
      <c r="G35" s="4"/>
      <c r="H35" s="4"/>
      <c r="I35" s="35" t="s">
        <v>36</v>
      </c>
      <c r="J35" s="34" t="n">
        <f aca="false">H34-J34</f>
        <v>0</v>
      </c>
    </row>
    <row r="36" customFormat="false" ht="18.75" hidden="false" customHeight="false" outlineLevel="0" collapsed="false">
      <c r="A36" s="56" t="n">
        <v>18030200</v>
      </c>
      <c r="B36" s="57" t="s">
        <v>37</v>
      </c>
      <c r="C36" s="52" t="n">
        <f aca="false">235024+20167</f>
        <v>255191</v>
      </c>
      <c r="D36" s="52" t="n">
        <f aca="false">235024+20167</f>
        <v>255191</v>
      </c>
      <c r="E36" s="33"/>
      <c r="F36" s="53"/>
      <c r="G36" s="4"/>
      <c r="H36" s="4"/>
      <c r="I36" s="4"/>
      <c r="J36" s="4"/>
    </row>
    <row r="37" customFormat="false" ht="23.25" hidden="false" customHeight="false" outlineLevel="0" collapsed="false">
      <c r="A37" s="24" t="n">
        <v>20000000</v>
      </c>
      <c r="B37" s="24" t="s">
        <v>38</v>
      </c>
      <c r="C37" s="25" t="n">
        <f aca="false">C38+C42+C48+C51</f>
        <v>419723</v>
      </c>
      <c r="D37" s="25" t="n">
        <f aca="false">D38+D42+D48</f>
        <v>378963</v>
      </c>
      <c r="E37" s="25" t="n">
        <f aca="false">E51</f>
        <v>40760</v>
      </c>
      <c r="F37" s="54"/>
      <c r="G37" s="4"/>
      <c r="H37" s="4"/>
      <c r="I37" s="4"/>
      <c r="J37" s="4"/>
      <c r="L37" s="60" t="n">
        <f aca="false">H34-L34</f>
        <v>7991</v>
      </c>
    </row>
    <row r="38" customFormat="false" ht="27" hidden="false" customHeight="false" outlineLevel="0" collapsed="false">
      <c r="A38" s="24" t="n">
        <v>21000000</v>
      </c>
      <c r="B38" s="55" t="s">
        <v>39</v>
      </c>
      <c r="C38" s="25" t="n">
        <f aca="false">C39</f>
        <v>157186</v>
      </c>
      <c r="D38" s="25" t="n">
        <f aca="false">D39</f>
        <v>157186</v>
      </c>
      <c r="E38" s="26"/>
      <c r="F38" s="54"/>
      <c r="G38" s="4"/>
      <c r="H38" s="4"/>
      <c r="I38" s="4"/>
      <c r="J38" s="4"/>
      <c r="K38" s="61"/>
    </row>
    <row r="39" customFormat="false" ht="18.75" hidden="false" customHeight="false" outlineLevel="0" collapsed="false">
      <c r="A39" s="24" t="n">
        <v>21080000</v>
      </c>
      <c r="B39" s="55" t="s">
        <v>40</v>
      </c>
      <c r="C39" s="25" t="n">
        <f aca="false">C40+C41</f>
        <v>157186</v>
      </c>
      <c r="D39" s="25" t="n">
        <f aca="false">D40+D41</f>
        <v>157186</v>
      </c>
      <c r="E39" s="26"/>
      <c r="F39" s="26"/>
      <c r="G39" s="4"/>
      <c r="H39" s="4"/>
      <c r="I39" s="4"/>
      <c r="J39" s="4"/>
    </row>
    <row r="40" customFormat="false" ht="18.75" hidden="false" customHeight="false" outlineLevel="0" collapsed="false">
      <c r="A40" s="41" t="n">
        <v>21081100</v>
      </c>
      <c r="B40" s="62" t="s">
        <v>41</v>
      </c>
      <c r="C40" s="43" t="n">
        <f aca="false">111879</f>
        <v>111879</v>
      </c>
      <c r="D40" s="43" t="n">
        <f aca="false">111879</f>
        <v>111879</v>
      </c>
      <c r="E40" s="44"/>
      <c r="F40" s="44"/>
      <c r="G40" s="4"/>
      <c r="H40" s="4"/>
      <c r="I40" s="4"/>
      <c r="J40" s="4"/>
    </row>
    <row r="41" customFormat="false" ht="37.5" hidden="false" customHeight="false" outlineLevel="0" collapsed="false">
      <c r="A41" s="41" t="n">
        <v>21081500</v>
      </c>
      <c r="B41" s="63" t="s">
        <v>42</v>
      </c>
      <c r="C41" s="43" t="n">
        <f aca="false">15000+7991+23316-1000</f>
        <v>45307</v>
      </c>
      <c r="D41" s="43" t="n">
        <f aca="false">15000+7991+23316-1000</f>
        <v>45307</v>
      </c>
      <c r="E41" s="44"/>
      <c r="F41" s="44"/>
      <c r="G41" s="4"/>
      <c r="H41" s="4"/>
      <c r="I41" s="4"/>
      <c r="J41" s="4"/>
    </row>
    <row r="42" customFormat="false" ht="20.25" hidden="false" customHeight="false" outlineLevel="0" collapsed="false">
      <c r="A42" s="24" t="n">
        <v>22000000</v>
      </c>
      <c r="B42" s="55" t="s">
        <v>43</v>
      </c>
      <c r="C42" s="25" t="n">
        <f aca="false">C43</f>
        <v>186627</v>
      </c>
      <c r="D42" s="25" t="n">
        <f aca="false">D43</f>
        <v>186627</v>
      </c>
      <c r="E42" s="26"/>
      <c r="F42" s="64"/>
      <c r="G42" s="4"/>
      <c r="H42" s="4"/>
      <c r="I42" s="4"/>
      <c r="J42" s="4"/>
      <c r="L42" s="65"/>
    </row>
    <row r="43" customFormat="false" ht="18.75" hidden="false" customHeight="false" outlineLevel="0" collapsed="false">
      <c r="A43" s="24" t="n">
        <v>22090000</v>
      </c>
      <c r="B43" s="31" t="s">
        <v>44</v>
      </c>
      <c r="C43" s="25" t="n">
        <f aca="false">C44+C46</f>
        <v>186627</v>
      </c>
      <c r="D43" s="25" t="n">
        <f aca="false">D44+D46</f>
        <v>186627</v>
      </c>
      <c r="E43" s="26"/>
      <c r="F43" s="64"/>
      <c r="G43" s="4"/>
      <c r="H43" s="4"/>
      <c r="I43" s="4"/>
      <c r="J43" s="4"/>
    </row>
    <row r="44" customFormat="false" ht="18.75" hidden="false" customHeight="false" outlineLevel="0" collapsed="false">
      <c r="A44" s="36" t="n">
        <v>22090100</v>
      </c>
      <c r="B44" s="37" t="s">
        <v>45</v>
      </c>
      <c r="C44" s="38" t="n">
        <f aca="false">18000</f>
        <v>18000</v>
      </c>
      <c r="D44" s="38" t="n">
        <f aca="false">18000</f>
        <v>18000</v>
      </c>
      <c r="E44" s="39"/>
      <c r="F44" s="40"/>
      <c r="G44" s="4"/>
      <c r="H44" s="4"/>
      <c r="I44" s="4"/>
      <c r="J44" s="4"/>
    </row>
    <row r="45" customFormat="false" ht="18.75" hidden="false" customHeight="false" outlineLevel="0" collapsed="false">
      <c r="A45" s="41"/>
      <c r="B45" s="42" t="s">
        <v>46</v>
      </c>
      <c r="C45" s="43"/>
      <c r="D45" s="43"/>
      <c r="E45" s="44"/>
      <c r="F45" s="45"/>
      <c r="G45" s="4"/>
      <c r="H45" s="4"/>
      <c r="I45" s="4"/>
      <c r="J45" s="4"/>
    </row>
    <row r="46" customFormat="false" ht="18.75" hidden="false" customHeight="false" outlineLevel="0" collapsed="false">
      <c r="A46" s="36" t="n">
        <v>22090400</v>
      </c>
      <c r="B46" s="37" t="s">
        <v>47</v>
      </c>
      <c r="C46" s="38" t="n">
        <v>168627</v>
      </c>
      <c r="D46" s="38" t="n">
        <v>168627</v>
      </c>
      <c r="E46" s="39"/>
      <c r="F46" s="40"/>
      <c r="G46" s="4"/>
      <c r="H46" s="4"/>
      <c r="I46" s="4"/>
      <c r="J46" s="4"/>
    </row>
    <row r="47" customFormat="false" ht="18.75" hidden="false" customHeight="false" outlineLevel="0" collapsed="false">
      <c r="A47" s="41"/>
      <c r="B47" s="42" t="s">
        <v>48</v>
      </c>
      <c r="C47" s="43"/>
      <c r="D47" s="43"/>
      <c r="E47" s="44"/>
      <c r="F47" s="45"/>
      <c r="G47" s="4"/>
      <c r="H47" s="4"/>
      <c r="I47" s="4"/>
      <c r="J47" s="4"/>
    </row>
    <row r="48" customFormat="false" ht="18.75" hidden="false" customHeight="false" outlineLevel="0" collapsed="false">
      <c r="A48" s="24" t="n">
        <v>24000000</v>
      </c>
      <c r="B48" s="55" t="s">
        <v>49</v>
      </c>
      <c r="C48" s="25" t="n">
        <f aca="false">C49</f>
        <v>35150</v>
      </c>
      <c r="D48" s="25" t="n">
        <f aca="false">D49</f>
        <v>35150</v>
      </c>
      <c r="E48" s="26"/>
      <c r="F48" s="26"/>
      <c r="G48" s="4"/>
      <c r="H48" s="4"/>
      <c r="I48" s="4"/>
      <c r="J48" s="4"/>
    </row>
    <row r="49" customFormat="false" ht="18.75" hidden="false" customHeight="false" outlineLevel="0" collapsed="false">
      <c r="A49" s="24" t="n">
        <v>24060000</v>
      </c>
      <c r="B49" s="55" t="s">
        <v>40</v>
      </c>
      <c r="C49" s="25" t="n">
        <f aca="false">C50</f>
        <v>35150</v>
      </c>
      <c r="D49" s="25" t="n">
        <f aca="false">D50</f>
        <v>35150</v>
      </c>
      <c r="E49" s="26"/>
      <c r="F49" s="26"/>
      <c r="G49" s="4"/>
      <c r="H49" s="4"/>
      <c r="I49" s="4"/>
      <c r="J49" s="4"/>
    </row>
    <row r="50" customFormat="false" ht="18.75" hidden="false" customHeight="false" outlineLevel="0" collapsed="false">
      <c r="A50" s="56" t="n">
        <v>24060300</v>
      </c>
      <c r="B50" s="57" t="s">
        <v>40</v>
      </c>
      <c r="C50" s="52" t="n">
        <f aca="false">35150</f>
        <v>35150</v>
      </c>
      <c r="D50" s="52" t="n">
        <f aca="false">35150</f>
        <v>35150</v>
      </c>
      <c r="E50" s="33"/>
      <c r="F50" s="33"/>
      <c r="G50" s="4"/>
      <c r="H50" s="4"/>
      <c r="I50" s="4"/>
      <c r="J50" s="4"/>
    </row>
    <row r="51" customFormat="false" ht="18.75" hidden="false" customHeight="false" outlineLevel="0" collapsed="false">
      <c r="A51" s="24" t="n">
        <v>25000000</v>
      </c>
      <c r="B51" s="55" t="s">
        <v>50</v>
      </c>
      <c r="C51" s="25" t="n">
        <f aca="false">C52</f>
        <v>40760</v>
      </c>
      <c r="D51" s="25" t="n">
        <v>0</v>
      </c>
      <c r="E51" s="25" t="n">
        <f aca="false">E52</f>
        <v>40760</v>
      </c>
      <c r="F51" s="33"/>
      <c r="G51" s="4"/>
      <c r="H51" s="4"/>
      <c r="I51" s="4"/>
      <c r="J51" s="4"/>
    </row>
    <row r="52" customFormat="false" ht="35.25" hidden="false" customHeight="true" outlineLevel="0" collapsed="false">
      <c r="A52" s="24" t="n">
        <v>25010000</v>
      </c>
      <c r="B52" s="66" t="s">
        <v>51</v>
      </c>
      <c r="C52" s="25" t="n">
        <f aca="false">C53+C54</f>
        <v>40760</v>
      </c>
      <c r="D52" s="25" t="n">
        <v>0</v>
      </c>
      <c r="E52" s="25" t="n">
        <f aca="false">E53+E54</f>
        <v>40760</v>
      </c>
      <c r="F52" s="33"/>
      <c r="G52" s="4"/>
      <c r="H52" s="4"/>
      <c r="I52" s="4"/>
      <c r="J52" s="4"/>
    </row>
    <row r="53" customFormat="false" ht="18" hidden="false" customHeight="true" outlineLevel="0" collapsed="false">
      <c r="A53" s="56" t="n">
        <v>25010100</v>
      </c>
      <c r="B53" s="67" t="s">
        <v>52</v>
      </c>
      <c r="C53" s="52" t="n">
        <f aca="false">D53+E53</f>
        <v>22358</v>
      </c>
      <c r="D53" s="52" t="n">
        <v>0</v>
      </c>
      <c r="E53" s="52" t="n">
        <f aca="false">87657-65299</f>
        <v>22358</v>
      </c>
      <c r="F53" s="33"/>
      <c r="G53" s="4"/>
      <c r="H53" s="4"/>
      <c r="I53" s="4"/>
      <c r="J53" s="4"/>
    </row>
    <row r="54" customFormat="false" ht="18.75" hidden="false" customHeight="false" outlineLevel="0" collapsed="false">
      <c r="A54" s="56" t="n">
        <v>25010300</v>
      </c>
      <c r="B54" s="57" t="s">
        <v>53</v>
      </c>
      <c r="C54" s="52" t="n">
        <f aca="false">D54+E54</f>
        <v>18402</v>
      </c>
      <c r="D54" s="52" t="n">
        <v>0</v>
      </c>
      <c r="E54" s="52" t="n">
        <v>18402</v>
      </c>
      <c r="F54" s="33"/>
      <c r="G54" s="4"/>
      <c r="H54" s="4"/>
      <c r="I54" s="4"/>
      <c r="J54" s="4"/>
    </row>
    <row r="55" customFormat="false" ht="18.75" hidden="false" customHeight="false" outlineLevel="0" collapsed="false">
      <c r="A55" s="24" t="n">
        <v>30000000</v>
      </c>
      <c r="B55" s="24" t="s">
        <v>54</v>
      </c>
      <c r="C55" s="25" t="n">
        <f aca="false">C56</f>
        <v>7000</v>
      </c>
      <c r="D55" s="25" t="n">
        <f aca="false">D56</f>
        <v>7000</v>
      </c>
      <c r="E55" s="26"/>
      <c r="F55" s="26"/>
      <c r="G55" s="4"/>
      <c r="H55" s="4"/>
      <c r="I55" s="4"/>
      <c r="J55" s="4"/>
    </row>
    <row r="56" customFormat="false" ht="18.75" hidden="false" customHeight="false" outlineLevel="0" collapsed="false">
      <c r="A56" s="24" t="n">
        <v>31000000</v>
      </c>
      <c r="B56" s="55" t="s">
        <v>55</v>
      </c>
      <c r="C56" s="25" t="n">
        <f aca="false">C57</f>
        <v>7000</v>
      </c>
      <c r="D56" s="25" t="n">
        <f aca="false">D57</f>
        <v>7000</v>
      </c>
      <c r="E56" s="26"/>
      <c r="F56" s="26"/>
      <c r="G56" s="4"/>
      <c r="H56" s="4"/>
      <c r="I56" s="4"/>
      <c r="J56" s="4"/>
    </row>
    <row r="57" customFormat="false" ht="18.75" hidden="false" customHeight="false" outlineLevel="0" collapsed="false">
      <c r="A57" s="36" t="n">
        <v>31010200</v>
      </c>
      <c r="B57" s="37" t="s">
        <v>56</v>
      </c>
      <c r="C57" s="38" t="n">
        <f aca="false">21000-15000+1000</f>
        <v>7000</v>
      </c>
      <c r="D57" s="38" t="n">
        <f aca="false">21000-15000+1000</f>
        <v>7000</v>
      </c>
      <c r="E57" s="39"/>
      <c r="F57" s="40"/>
      <c r="G57" s="4"/>
      <c r="H57" s="4"/>
      <c r="I57" s="4"/>
      <c r="J57" s="4"/>
    </row>
    <row r="58" customFormat="false" ht="18.75" hidden="false" customHeight="false" outlineLevel="0" collapsed="false">
      <c r="A58" s="46"/>
      <c r="B58" s="5" t="s">
        <v>57</v>
      </c>
      <c r="C58" s="47"/>
      <c r="D58" s="47"/>
      <c r="E58" s="48"/>
      <c r="F58" s="49"/>
      <c r="G58" s="4"/>
      <c r="H58" s="4"/>
      <c r="I58" s="4"/>
      <c r="J58" s="4"/>
    </row>
    <row r="59" customFormat="false" ht="18.75" hidden="false" customHeight="false" outlineLevel="0" collapsed="false">
      <c r="A59" s="41"/>
      <c r="B59" s="42" t="s">
        <v>58</v>
      </c>
      <c r="C59" s="43"/>
      <c r="D59" s="43"/>
      <c r="E59" s="44"/>
      <c r="F59" s="45"/>
      <c r="G59" s="4"/>
      <c r="H59" s="4"/>
      <c r="I59" s="4"/>
      <c r="J59" s="4"/>
    </row>
    <row r="60" customFormat="false" ht="18.75" hidden="false" customHeight="false" outlineLevel="0" collapsed="false">
      <c r="A60" s="24"/>
      <c r="B60" s="24" t="s">
        <v>59</v>
      </c>
      <c r="C60" s="25" t="n">
        <f aca="false">C15+C37+C55</f>
        <v>28267742</v>
      </c>
      <c r="D60" s="25" t="n">
        <f aca="false">D15+D37+D55</f>
        <v>28226982</v>
      </c>
      <c r="E60" s="68" t="n">
        <f aca="false">E37</f>
        <v>40760</v>
      </c>
      <c r="F60" s="26"/>
      <c r="G60" s="4"/>
      <c r="H60" s="58"/>
      <c r="I60" s="4"/>
      <c r="J60" s="4"/>
    </row>
    <row r="61" customFormat="false" ht="18.75" hidden="false" customHeight="false" outlineLevel="0" collapsed="false">
      <c r="A61" s="24"/>
      <c r="B61" s="24"/>
      <c r="C61" s="25"/>
      <c r="D61" s="25"/>
      <c r="E61" s="26"/>
      <c r="F61" s="26"/>
      <c r="G61" s="4"/>
      <c r="H61" s="4"/>
      <c r="I61" s="4"/>
      <c r="J61" s="4"/>
    </row>
    <row r="62" customFormat="false" ht="18.75" hidden="false" customHeight="false" outlineLevel="0" collapsed="false">
      <c r="A62" s="24" t="n">
        <v>40000000</v>
      </c>
      <c r="B62" s="24" t="s">
        <v>60</v>
      </c>
      <c r="C62" s="25" t="n">
        <f aca="false">C63+C91</f>
        <v>98881266</v>
      </c>
      <c r="D62" s="25" t="n">
        <f aca="false">D63+D91</f>
        <v>98881266</v>
      </c>
      <c r="E62" s="26"/>
      <c r="F62" s="26"/>
      <c r="G62" s="4"/>
      <c r="H62" s="4"/>
      <c r="I62" s="4"/>
      <c r="J62" s="4"/>
    </row>
    <row r="63" customFormat="false" ht="18.75" hidden="false" customHeight="false" outlineLevel="0" collapsed="false">
      <c r="A63" s="27" t="n">
        <v>41050000</v>
      </c>
      <c r="B63" s="28" t="s">
        <v>61</v>
      </c>
      <c r="C63" s="29" t="n">
        <f aca="false">C65+C73+C76+C84</f>
        <v>95913099</v>
      </c>
      <c r="D63" s="29" t="n">
        <f aca="false">D65+D73+D76+D84</f>
        <v>95913099</v>
      </c>
      <c r="E63" s="39"/>
      <c r="F63" s="40"/>
      <c r="G63" s="4"/>
      <c r="H63" s="4"/>
      <c r="I63" s="4"/>
      <c r="J63" s="4"/>
    </row>
    <row r="64" customFormat="false" ht="18.75" hidden="false" customHeight="false" outlineLevel="0" collapsed="false">
      <c r="A64" s="41"/>
      <c r="B64" s="42" t="s">
        <v>62</v>
      </c>
      <c r="C64" s="43"/>
      <c r="D64" s="43"/>
      <c r="E64" s="44"/>
      <c r="F64" s="45"/>
      <c r="G64" s="4"/>
      <c r="H64" s="4"/>
      <c r="I64" s="4"/>
      <c r="J64" s="4"/>
    </row>
    <row r="65" customFormat="false" ht="18.75" hidden="false" customHeight="false" outlineLevel="0" collapsed="false">
      <c r="A65" s="36" t="n">
        <v>41050100</v>
      </c>
      <c r="B65" s="69" t="s">
        <v>63</v>
      </c>
      <c r="C65" s="38" t="n">
        <v>39575100</v>
      </c>
      <c r="D65" s="38" t="n">
        <v>39575100</v>
      </c>
      <c r="E65" s="39"/>
      <c r="F65" s="40"/>
      <c r="G65" s="4"/>
      <c r="H65" s="4"/>
      <c r="I65" s="4"/>
      <c r="J65" s="4"/>
    </row>
    <row r="66" customFormat="false" ht="18.75" hidden="false" customHeight="false" outlineLevel="0" collapsed="false">
      <c r="A66" s="46"/>
      <c r="B66" s="70" t="s">
        <v>64</v>
      </c>
      <c r="C66" s="47"/>
      <c r="D66" s="47"/>
      <c r="E66" s="48"/>
      <c r="F66" s="49"/>
      <c r="G66" s="4"/>
      <c r="H66" s="4"/>
      <c r="I66" s="4"/>
      <c r="J66" s="4"/>
    </row>
    <row r="67" customFormat="false" ht="18.75" hidden="false" customHeight="false" outlineLevel="0" collapsed="false">
      <c r="A67" s="46"/>
      <c r="B67" s="70" t="s">
        <v>65</v>
      </c>
      <c r="C67" s="47"/>
      <c r="D67" s="47"/>
      <c r="E67" s="48"/>
      <c r="F67" s="49"/>
      <c r="G67" s="4"/>
      <c r="H67" s="4"/>
      <c r="I67" s="4"/>
      <c r="J67" s="4"/>
    </row>
    <row r="68" customFormat="false" ht="18.75" hidden="false" customHeight="false" outlineLevel="0" collapsed="false">
      <c r="A68" s="46"/>
      <c r="B68" s="70" t="s">
        <v>66</v>
      </c>
      <c r="C68" s="47"/>
      <c r="D68" s="47"/>
      <c r="E68" s="48"/>
      <c r="F68" s="49"/>
      <c r="G68" s="4"/>
      <c r="H68" s="4"/>
      <c r="I68" s="4"/>
      <c r="J68" s="4"/>
    </row>
    <row r="69" customFormat="false" ht="18.75" hidden="false" customHeight="false" outlineLevel="0" collapsed="false">
      <c r="A69" s="46"/>
      <c r="B69" s="70" t="s">
        <v>67</v>
      </c>
      <c r="C69" s="47"/>
      <c r="D69" s="47"/>
      <c r="E69" s="48"/>
      <c r="F69" s="49"/>
      <c r="G69" s="4"/>
      <c r="H69" s="4"/>
      <c r="I69" s="4"/>
      <c r="J69" s="4"/>
    </row>
    <row r="70" customFormat="false" ht="18.75" hidden="false" customHeight="false" outlineLevel="0" collapsed="false">
      <c r="A70" s="46"/>
      <c r="B70" s="70" t="s">
        <v>68</v>
      </c>
      <c r="C70" s="47"/>
      <c r="D70" s="47"/>
      <c r="E70" s="48"/>
      <c r="F70" s="49"/>
      <c r="G70" s="4"/>
      <c r="H70" s="4"/>
      <c r="I70" s="4"/>
      <c r="J70" s="4"/>
    </row>
    <row r="71" customFormat="false" ht="18.75" hidden="false" customHeight="false" outlineLevel="0" collapsed="false">
      <c r="A71" s="46"/>
      <c r="B71" s="70" t="s">
        <v>69</v>
      </c>
      <c r="C71" s="47"/>
      <c r="D71" s="47"/>
      <c r="E71" s="48"/>
      <c r="F71" s="49"/>
      <c r="G71" s="4"/>
      <c r="H71" s="4"/>
      <c r="I71" s="4"/>
      <c r="J71" s="4"/>
    </row>
    <row r="72" customFormat="false" ht="18.75" hidden="false" customHeight="false" outlineLevel="0" collapsed="false">
      <c r="A72" s="41"/>
      <c r="B72" s="71" t="s">
        <v>70</v>
      </c>
      <c r="C72" s="43"/>
      <c r="D72" s="43"/>
      <c r="E72" s="44"/>
      <c r="F72" s="45"/>
      <c r="G72" s="4"/>
      <c r="H72" s="4"/>
      <c r="I72" s="4"/>
      <c r="J72" s="4"/>
    </row>
    <row r="73" customFormat="false" ht="18.75" hidden="false" customHeight="false" outlineLevel="0" collapsed="false">
      <c r="A73" s="46" t="n">
        <v>41050200</v>
      </c>
      <c r="B73" s="72" t="s">
        <v>71</v>
      </c>
      <c r="C73" s="47" t="n">
        <v>11900</v>
      </c>
      <c r="D73" s="47" t="n">
        <v>11900</v>
      </c>
      <c r="E73" s="48"/>
      <c r="F73" s="49"/>
      <c r="G73" s="4"/>
      <c r="H73" s="4"/>
      <c r="I73" s="4"/>
      <c r="J73" s="4"/>
    </row>
    <row r="74" customFormat="false" ht="18.75" hidden="false" customHeight="false" outlineLevel="0" collapsed="false">
      <c r="A74" s="46"/>
      <c r="B74" s="73" t="s">
        <v>72</v>
      </c>
      <c r="C74" s="47"/>
      <c r="D74" s="47"/>
      <c r="E74" s="48"/>
      <c r="F74" s="49"/>
      <c r="G74" s="4"/>
      <c r="H74" s="4"/>
      <c r="I74" s="4"/>
      <c r="J74" s="4"/>
    </row>
    <row r="75" customFormat="false" ht="18.75" hidden="false" customHeight="false" outlineLevel="0" collapsed="false">
      <c r="A75" s="46"/>
      <c r="B75" s="74" t="s">
        <v>73</v>
      </c>
      <c r="C75" s="47"/>
      <c r="D75" s="47"/>
      <c r="E75" s="48"/>
      <c r="F75" s="49"/>
      <c r="G75" s="4"/>
      <c r="H75" s="4"/>
      <c r="I75" s="4"/>
      <c r="J75" s="4"/>
    </row>
    <row r="76" customFormat="false" ht="18.75" hidden="false" customHeight="false" outlineLevel="0" collapsed="false">
      <c r="A76" s="36" t="n">
        <v>41050300</v>
      </c>
      <c r="B76" s="75" t="s">
        <v>74</v>
      </c>
      <c r="C76" s="38" t="n">
        <v>55814800</v>
      </c>
      <c r="D76" s="38" t="n">
        <v>55814800</v>
      </c>
      <c r="E76" s="39"/>
      <c r="F76" s="40"/>
      <c r="G76" s="4"/>
      <c r="H76" s="4"/>
      <c r="I76" s="4"/>
      <c r="J76" s="4"/>
    </row>
    <row r="77" customFormat="false" ht="18.75" hidden="false" customHeight="false" outlineLevel="0" collapsed="false">
      <c r="A77" s="46"/>
      <c r="B77" s="76" t="s">
        <v>75</v>
      </c>
      <c r="C77" s="47"/>
      <c r="D77" s="47"/>
      <c r="E77" s="48"/>
      <c r="F77" s="49"/>
      <c r="G77" s="4"/>
      <c r="H77" s="4"/>
      <c r="I77" s="4"/>
      <c r="J77" s="4"/>
    </row>
    <row r="78" customFormat="false" ht="18.75" hidden="false" customHeight="false" outlineLevel="0" collapsed="false">
      <c r="A78" s="46"/>
      <c r="B78" s="76" t="s">
        <v>76</v>
      </c>
      <c r="C78" s="47"/>
      <c r="D78" s="47"/>
      <c r="E78" s="48"/>
      <c r="F78" s="49"/>
      <c r="G78" s="4"/>
      <c r="H78" s="4"/>
      <c r="I78" s="4"/>
      <c r="J78" s="4"/>
    </row>
    <row r="79" customFormat="false" ht="18.75" hidden="false" customHeight="false" outlineLevel="0" collapsed="false">
      <c r="A79" s="46"/>
      <c r="B79" s="76" t="s">
        <v>77</v>
      </c>
      <c r="C79" s="47"/>
      <c r="D79" s="47"/>
      <c r="E79" s="48"/>
      <c r="F79" s="49"/>
      <c r="G79" s="4"/>
      <c r="H79" s="4"/>
      <c r="I79" s="4"/>
      <c r="J79" s="4"/>
    </row>
    <row r="80" customFormat="false" ht="18.75" hidden="false" customHeight="false" outlineLevel="0" collapsed="false">
      <c r="A80" s="46"/>
      <c r="B80" s="76" t="s">
        <v>78</v>
      </c>
      <c r="C80" s="47"/>
      <c r="D80" s="47"/>
      <c r="E80" s="48"/>
      <c r="F80" s="49"/>
      <c r="G80" s="4"/>
      <c r="H80" s="4"/>
      <c r="I80" s="4"/>
      <c r="J80" s="4"/>
    </row>
    <row r="81" customFormat="false" ht="18.75" hidden="false" customHeight="false" outlineLevel="0" collapsed="false">
      <c r="A81" s="46"/>
      <c r="B81" s="76" t="s">
        <v>79</v>
      </c>
      <c r="C81" s="47"/>
      <c r="D81" s="47"/>
      <c r="E81" s="48"/>
      <c r="F81" s="49"/>
      <c r="G81" s="4"/>
      <c r="H81" s="4"/>
      <c r="I81" s="4"/>
      <c r="J81" s="4"/>
    </row>
    <row r="82" customFormat="false" ht="18.75" hidden="false" customHeight="false" outlineLevel="0" collapsed="false">
      <c r="A82" s="46"/>
      <c r="B82" s="76" t="s">
        <v>80</v>
      </c>
      <c r="C82" s="47"/>
      <c r="D82" s="47"/>
      <c r="E82" s="48"/>
      <c r="F82" s="49"/>
      <c r="G82" s="4"/>
      <c r="H82" s="4"/>
      <c r="I82" s="4"/>
      <c r="J82" s="4"/>
    </row>
    <row r="83" customFormat="false" ht="18.75" hidden="false" customHeight="false" outlineLevel="0" collapsed="false">
      <c r="A83" s="46"/>
      <c r="B83" s="76" t="s">
        <v>81</v>
      </c>
      <c r="C83" s="47"/>
      <c r="D83" s="47"/>
      <c r="E83" s="48"/>
      <c r="F83" s="49"/>
      <c r="G83" s="4"/>
      <c r="H83" s="4"/>
      <c r="I83" s="4"/>
      <c r="J83" s="4"/>
    </row>
    <row r="84" customFormat="false" ht="18.75" hidden="false" customHeight="false" outlineLevel="0" collapsed="false">
      <c r="A84" s="77" t="n">
        <v>41050700</v>
      </c>
      <c r="B84" s="78" t="s">
        <v>82</v>
      </c>
      <c r="C84" s="79" t="n">
        <v>511299</v>
      </c>
      <c r="D84" s="79" t="n">
        <v>511299</v>
      </c>
      <c r="E84" s="80"/>
      <c r="F84" s="39"/>
      <c r="G84" s="4"/>
      <c r="H84" s="4"/>
      <c r="I84" s="4"/>
      <c r="J84" s="4"/>
    </row>
    <row r="85" customFormat="false" ht="18.75" hidden="false" customHeight="false" outlineLevel="0" collapsed="false">
      <c r="A85" s="81"/>
      <c r="B85" s="82" t="s">
        <v>83</v>
      </c>
      <c r="C85" s="83"/>
      <c r="D85" s="83"/>
      <c r="E85" s="84"/>
      <c r="F85" s="48"/>
      <c r="G85" s="4"/>
      <c r="H85" s="4"/>
      <c r="I85" s="4"/>
      <c r="J85" s="4"/>
    </row>
    <row r="86" customFormat="false" ht="18.75" hidden="false" customHeight="false" outlineLevel="0" collapsed="false">
      <c r="A86" s="81"/>
      <c r="B86" s="82" t="s">
        <v>84</v>
      </c>
      <c r="C86" s="83"/>
      <c r="D86" s="83"/>
      <c r="E86" s="84"/>
      <c r="F86" s="48"/>
      <c r="G86" s="4"/>
      <c r="H86" s="4"/>
      <c r="I86" s="4"/>
      <c r="J86" s="4"/>
    </row>
    <row r="87" customFormat="false" ht="18.75" hidden="false" customHeight="false" outlineLevel="0" collapsed="false">
      <c r="A87" s="81"/>
      <c r="B87" s="82" t="s">
        <v>85</v>
      </c>
      <c r="C87" s="83"/>
      <c r="D87" s="83"/>
      <c r="E87" s="84"/>
      <c r="F87" s="48"/>
      <c r="G87" s="4"/>
      <c r="H87" s="4"/>
      <c r="I87" s="4"/>
      <c r="J87" s="4"/>
    </row>
    <row r="88" customFormat="false" ht="18.75" hidden="false" customHeight="false" outlineLevel="0" collapsed="false">
      <c r="A88" s="81"/>
      <c r="B88" s="82" t="s">
        <v>86</v>
      </c>
      <c r="C88" s="83"/>
      <c r="D88" s="83"/>
      <c r="E88" s="84"/>
      <c r="F88" s="48"/>
      <c r="G88" s="4"/>
      <c r="H88" s="4"/>
      <c r="I88" s="4"/>
      <c r="J88" s="4"/>
    </row>
    <row r="89" customFormat="false" ht="18.75" hidden="false" customHeight="false" outlineLevel="0" collapsed="false">
      <c r="A89" s="81"/>
      <c r="B89" s="82" t="s">
        <v>87</v>
      </c>
      <c r="C89" s="83"/>
      <c r="D89" s="83"/>
      <c r="E89" s="84"/>
      <c r="F89" s="48"/>
      <c r="G89" s="4"/>
      <c r="H89" s="4"/>
      <c r="I89" s="4"/>
      <c r="J89" s="4"/>
    </row>
    <row r="90" customFormat="false" ht="18.75" hidden="false" customHeight="false" outlineLevel="0" collapsed="false">
      <c r="A90" s="85"/>
      <c r="B90" s="86" t="s">
        <v>81</v>
      </c>
      <c r="C90" s="87"/>
      <c r="D90" s="87"/>
      <c r="E90" s="88"/>
      <c r="F90" s="44"/>
      <c r="G90" s="4"/>
      <c r="H90" s="4"/>
      <c r="I90" s="4"/>
      <c r="J90" s="4"/>
    </row>
    <row r="91" customFormat="false" ht="18.75" hidden="false" customHeight="false" outlineLevel="0" collapsed="false">
      <c r="A91" s="89" t="n">
        <v>41053900</v>
      </c>
      <c r="B91" s="90" t="s">
        <v>88</v>
      </c>
      <c r="C91" s="25" t="n">
        <f aca="false">C92+C96+C99+C102+C101</f>
        <v>2968167</v>
      </c>
      <c r="D91" s="25" t="n">
        <f aca="false">D92+D96+D99+D102+D101</f>
        <v>2968167</v>
      </c>
      <c r="E91" s="26"/>
      <c r="F91" s="26"/>
      <c r="G91" s="4"/>
      <c r="H91" s="4"/>
      <c r="I91" s="4"/>
      <c r="J91" s="4"/>
    </row>
    <row r="92" customFormat="false" ht="21.6" hidden="false" customHeight="true" outlineLevel="0" collapsed="false">
      <c r="A92" s="36" t="n">
        <v>41053900</v>
      </c>
      <c r="B92" s="37" t="s">
        <v>89</v>
      </c>
      <c r="C92" s="38" t="n">
        <v>937218</v>
      </c>
      <c r="D92" s="38" t="n">
        <v>937218</v>
      </c>
      <c r="E92" s="39"/>
      <c r="F92" s="40"/>
      <c r="G92" s="4"/>
      <c r="H92" s="4"/>
      <c r="I92" s="4"/>
      <c r="J92" s="4"/>
    </row>
    <row r="93" customFormat="false" ht="18.75" hidden="false" customHeight="false" outlineLevel="0" collapsed="false">
      <c r="A93" s="46"/>
      <c r="B93" s="5" t="s">
        <v>90</v>
      </c>
      <c r="C93" s="47"/>
      <c r="D93" s="47"/>
      <c r="E93" s="48"/>
      <c r="F93" s="49"/>
      <c r="G93" s="4"/>
      <c r="H93" s="4"/>
      <c r="I93" s="4"/>
      <c r="J93" s="4"/>
    </row>
    <row r="94" customFormat="false" ht="18.75" hidden="false" customHeight="false" outlineLevel="0" collapsed="false">
      <c r="A94" s="46"/>
      <c r="B94" s="5" t="s">
        <v>91</v>
      </c>
      <c r="C94" s="47"/>
      <c r="D94" s="47"/>
      <c r="E94" s="48"/>
      <c r="F94" s="49"/>
      <c r="G94" s="4"/>
      <c r="H94" s="4"/>
      <c r="I94" s="4"/>
      <c r="J94" s="4"/>
    </row>
    <row r="95" customFormat="false" ht="18.75" hidden="false" customHeight="false" outlineLevel="0" collapsed="false">
      <c r="A95" s="41"/>
      <c r="B95" s="42" t="s">
        <v>92</v>
      </c>
      <c r="C95" s="43"/>
      <c r="D95" s="43"/>
      <c r="E95" s="44"/>
      <c r="F95" s="45"/>
      <c r="G95" s="4"/>
      <c r="H95" s="4"/>
      <c r="I95" s="4"/>
      <c r="J95" s="4"/>
    </row>
    <row r="96" customFormat="false" ht="18.75" hidden="false" customHeight="false" outlineLevel="0" collapsed="false">
      <c r="A96" s="36" t="n">
        <v>41053900</v>
      </c>
      <c r="B96" s="91" t="s">
        <v>93</v>
      </c>
      <c r="C96" s="38" t="n">
        <v>30548</v>
      </c>
      <c r="D96" s="38" t="n">
        <v>30548</v>
      </c>
      <c r="E96" s="39"/>
      <c r="F96" s="40"/>
      <c r="G96" s="4"/>
      <c r="H96" s="4"/>
      <c r="I96" s="4"/>
      <c r="J96" s="4"/>
    </row>
    <row r="97" customFormat="false" ht="18.75" hidden="false" customHeight="false" outlineLevel="0" collapsed="false">
      <c r="A97" s="46"/>
      <c r="B97" s="92" t="s">
        <v>94</v>
      </c>
      <c r="C97" s="47"/>
      <c r="D97" s="47"/>
      <c r="E97" s="48"/>
      <c r="F97" s="49"/>
      <c r="G97" s="4"/>
      <c r="H97" s="4"/>
      <c r="I97" s="4"/>
      <c r="J97" s="4"/>
    </row>
    <row r="98" customFormat="false" ht="18.75" hidden="false" customHeight="false" outlineLevel="0" collapsed="false">
      <c r="A98" s="41"/>
      <c r="B98" s="62" t="s">
        <v>95</v>
      </c>
      <c r="C98" s="43"/>
      <c r="D98" s="43"/>
      <c r="E98" s="44"/>
      <c r="F98" s="45"/>
      <c r="G98" s="4"/>
      <c r="H98" s="4"/>
      <c r="I98" s="4"/>
      <c r="J98" s="4"/>
    </row>
    <row r="99" customFormat="false" ht="18.75" hidden="false" customHeight="false" outlineLevel="0" collapsed="false">
      <c r="A99" s="36" t="n">
        <v>41053900</v>
      </c>
      <c r="B99" s="69" t="s">
        <v>96</v>
      </c>
      <c r="C99" s="38" t="n">
        <v>170401</v>
      </c>
      <c r="D99" s="38" t="n">
        <v>170401</v>
      </c>
      <c r="E99" s="39"/>
      <c r="F99" s="40"/>
      <c r="G99" s="4"/>
      <c r="H99" s="4"/>
      <c r="I99" s="4"/>
      <c r="J99" s="4"/>
    </row>
    <row r="100" customFormat="false" ht="18.75" hidden="false" customHeight="false" outlineLevel="0" collapsed="false">
      <c r="A100" s="41"/>
      <c r="B100" s="71" t="s">
        <v>97</v>
      </c>
      <c r="C100" s="43"/>
      <c r="D100" s="43"/>
      <c r="E100" s="44"/>
      <c r="F100" s="45"/>
      <c r="G100" s="4"/>
      <c r="H100" s="4"/>
      <c r="I100" s="4"/>
      <c r="J100" s="4"/>
    </row>
    <row r="101" customFormat="false" ht="19.15" hidden="false" customHeight="true" outlineLevel="0" collapsed="false">
      <c r="A101" s="46" t="n">
        <v>41053900</v>
      </c>
      <c r="B101" s="70" t="s">
        <v>98</v>
      </c>
      <c r="C101" s="38" t="n">
        <v>1800000</v>
      </c>
      <c r="D101" s="38" t="n">
        <v>1800000</v>
      </c>
      <c r="E101" s="39"/>
      <c r="F101" s="39"/>
      <c r="G101" s="4"/>
      <c r="H101" s="4"/>
      <c r="I101" s="4"/>
      <c r="J101" s="4"/>
    </row>
    <row r="102" customFormat="false" ht="19.15" hidden="false" customHeight="true" outlineLevel="0" collapsed="false">
      <c r="A102" s="36" t="n">
        <v>41053900</v>
      </c>
      <c r="B102" s="37" t="s">
        <v>99</v>
      </c>
      <c r="C102" s="38" t="n">
        <v>30000</v>
      </c>
      <c r="D102" s="93" t="n">
        <v>30000</v>
      </c>
      <c r="E102" s="39"/>
      <c r="F102" s="40"/>
      <c r="G102" s="4"/>
      <c r="H102" s="4"/>
      <c r="I102" s="4"/>
      <c r="J102" s="4"/>
    </row>
    <row r="103" customFormat="false" ht="19.5" hidden="false" customHeight="false" outlineLevel="0" collapsed="false">
      <c r="A103" s="46"/>
      <c r="B103" s="5" t="s">
        <v>100</v>
      </c>
      <c r="C103" s="47"/>
      <c r="D103" s="94"/>
      <c r="E103" s="48"/>
      <c r="F103" s="49"/>
      <c r="G103" s="4"/>
      <c r="H103" s="4"/>
      <c r="I103" s="4"/>
      <c r="J103" s="4"/>
    </row>
    <row r="104" customFormat="false" ht="19.5" hidden="false" customHeight="false" outlineLevel="0" collapsed="false">
      <c r="A104" s="95"/>
      <c r="B104" s="95" t="s">
        <v>101</v>
      </c>
      <c r="C104" s="96" t="n">
        <f aca="false">C60+C62</f>
        <v>127149008</v>
      </c>
      <c r="D104" s="96" t="n">
        <f aca="false">D60+D62</f>
        <v>127108248</v>
      </c>
      <c r="E104" s="96" t="n">
        <f aca="false">106059-65299</f>
        <v>40760</v>
      </c>
      <c r="F104" s="97"/>
      <c r="G104" s="4"/>
      <c r="H104" s="4"/>
      <c r="I104" s="4"/>
      <c r="J104" s="4"/>
    </row>
    <row r="105" customFormat="false" ht="18.75" hidden="false" customHeight="false" outlineLevel="0" collapsed="false">
      <c r="A105" s="4"/>
      <c r="B105" s="4"/>
      <c r="C105" s="58"/>
      <c r="D105" s="58"/>
      <c r="E105" s="5"/>
      <c r="F105" s="5"/>
      <c r="G105" s="4"/>
      <c r="H105" s="4"/>
      <c r="I105" s="4"/>
      <c r="J105" s="4"/>
    </row>
    <row r="106" customFormat="false" ht="18.75" hidden="false" customHeight="false" outlineLevel="0" collapsed="false">
      <c r="A106" s="4"/>
      <c r="B106" s="4"/>
      <c r="C106" s="58"/>
      <c r="D106" s="58"/>
      <c r="E106" s="5"/>
      <c r="F106" s="5"/>
      <c r="G106" s="4"/>
      <c r="H106" s="4"/>
      <c r="I106" s="4"/>
      <c r="J106" s="4"/>
    </row>
    <row r="107" customFormat="false" ht="18.75" hidden="false" customHeight="false" outlineLevel="0" collapsed="false">
      <c r="A107" s="4"/>
      <c r="B107" s="4"/>
      <c r="C107" s="58"/>
      <c r="D107" s="58"/>
      <c r="E107" s="5"/>
      <c r="F107" s="5"/>
      <c r="G107" s="4"/>
      <c r="H107" s="4"/>
      <c r="I107" s="4"/>
      <c r="J107" s="4"/>
    </row>
    <row r="108" customFormat="false" ht="18.75" hidden="false" customHeight="false" outlineLevel="0" collapsed="false">
      <c r="A108" s="4"/>
      <c r="B108" s="4"/>
      <c r="C108" s="58"/>
      <c r="D108" s="58"/>
      <c r="E108" s="5"/>
      <c r="F108" s="5"/>
      <c r="G108" s="4"/>
      <c r="H108" s="4"/>
      <c r="I108" s="4"/>
      <c r="J108" s="4"/>
    </row>
    <row r="109" customFormat="false" ht="18.75" hidden="false" customHeight="false" outlineLevel="0" collapsed="false">
      <c r="A109" s="4"/>
      <c r="B109" s="4"/>
      <c r="C109" s="58"/>
      <c r="D109" s="58"/>
      <c r="E109" s="5"/>
      <c r="F109" s="5"/>
      <c r="G109" s="4"/>
      <c r="H109" s="4"/>
      <c r="I109" s="4"/>
      <c r="J109" s="4"/>
    </row>
    <row r="110" customFormat="false" ht="18.75" hidden="false" customHeight="false" outlineLevel="0" collapsed="false">
      <c r="A110" s="4"/>
      <c r="B110" s="4"/>
      <c r="C110" s="58"/>
      <c r="D110" s="58"/>
      <c r="E110" s="5"/>
      <c r="F110" s="5"/>
      <c r="G110" s="4"/>
      <c r="H110" s="4"/>
      <c r="I110" s="4"/>
      <c r="J110" s="4"/>
    </row>
    <row r="111" customFormat="false" ht="18.75" hidden="false" customHeight="false" outlineLevel="0" collapsed="false">
      <c r="A111" s="4"/>
      <c r="B111" s="4"/>
      <c r="C111" s="4"/>
      <c r="D111" s="4"/>
      <c r="E111" s="5"/>
      <c r="F111" s="5"/>
      <c r="G111" s="4"/>
      <c r="H111" s="4"/>
      <c r="I111" s="4"/>
      <c r="J111" s="4"/>
    </row>
    <row r="112" customFormat="false" ht="20.25" hidden="false" customHeight="false" outlineLevel="0" collapsed="false">
      <c r="A112" s="4"/>
      <c r="B112" s="98" t="s">
        <v>102</v>
      </c>
      <c r="C112" s="98"/>
      <c r="D112" s="98" t="s">
        <v>103</v>
      </c>
      <c r="E112" s="98"/>
      <c r="F112" s="98"/>
      <c r="G112" s="4"/>
      <c r="H112" s="4"/>
      <c r="I112" s="4"/>
      <c r="J112" s="4"/>
    </row>
    <row r="114" customFormat="false" ht="18.75" hidden="false" customHeight="false" outlineLevel="0" collapsed="false"/>
    <row r="115" customFormat="false" ht="18.75" hidden="false" customHeight="false" outlineLevel="0" collapsed="false"/>
    <row r="116" customFormat="false" ht="18.75" hidden="false" customHeight="false" outlineLevel="0" collapsed="false"/>
    <row r="117" customFormat="false" ht="18.75" hidden="false" customHeight="false" outlineLevel="0" collapsed="false"/>
    <row r="118" customFormat="false" ht="18.75" hidden="false" customHeight="false" outlineLevel="0" collapsed="false"/>
    <row r="119" customFormat="false" ht="18.75" hidden="false" customHeight="false" outlineLevel="0" collapsed="false"/>
    <row r="120" customFormat="false" ht="18.75" hidden="false" customHeight="false" outlineLevel="0" collapsed="false"/>
    <row r="121" customFormat="false" ht="18.75" hidden="false" customHeight="false" outlineLevel="0" collapsed="false"/>
    <row r="122" customFormat="false" ht="18.75" hidden="false" customHeight="false" outlineLevel="0" collapsed="false"/>
    <row r="123" customFormat="false" ht="18.75" hidden="false" customHeight="false" outlineLevel="0" collapsed="false"/>
    <row r="124" customFormat="false" ht="18.75" hidden="false" customHeight="false" outlineLevel="0" collapsed="false"/>
    <row r="125" customFormat="false" ht="18.75" hidden="false" customHeight="false" outlineLevel="0" collapsed="false"/>
    <row r="126" customFormat="false" ht="18.75" hidden="false" customHeight="false" outlineLevel="0" collapsed="false"/>
    <row r="127" customFormat="false" ht="18.75" hidden="false" customHeight="false" outlineLevel="0" collapsed="false"/>
    <row r="128" customFormat="false" ht="18.75" hidden="false" customHeight="false" outlineLevel="0" collapsed="false"/>
    <row r="129" customFormat="false" ht="18.75" hidden="false" customHeight="false" outlineLevel="0" collapsed="false"/>
    <row r="130" customFormat="false" ht="18.75" hidden="false" customHeight="false" outlineLevel="0" collapsed="false"/>
    <row r="131" customFormat="false" ht="18.75" hidden="false" customHeight="false" outlineLevel="0" collapsed="false"/>
    <row r="132" customFormat="false" ht="18.75" hidden="false" customHeight="false" outlineLevel="0" collapsed="false"/>
    <row r="133" customFormat="false" ht="18.75" hidden="false" customHeight="false" outlineLevel="0" collapsed="false"/>
    <row r="134" customFormat="false" ht="18.75" hidden="false" customHeight="false" outlineLevel="0" collapsed="false"/>
    <row r="135" customFormat="false" ht="18.75" hidden="false" customHeight="false" outlineLevel="0" collapsed="false"/>
    <row r="136" customFormat="false" ht="18.75" hidden="false" customHeight="false" outlineLevel="0" collapsed="false"/>
    <row r="137" customFormat="false" ht="18.75" hidden="false" customHeight="false" outlineLevel="0" collapsed="false"/>
    <row r="138" customFormat="false" ht="18.75" hidden="false" customHeight="false" outlineLevel="0" collapsed="false"/>
    <row r="139" customFormat="false" ht="18.75" hidden="false" customHeight="false" outlineLevel="0" collapsed="false"/>
    <row r="140" customFormat="false" ht="18.75" hidden="false" customHeight="false" outlineLevel="0" collapsed="false"/>
    <row r="141" customFormat="false" ht="18.75" hidden="false" customHeight="false" outlineLevel="0" collapsed="false"/>
    <row r="142" customFormat="false" ht="18.75" hidden="false" customHeight="false" outlineLevel="0" collapsed="false"/>
    <row r="143" customFormat="false" ht="18.75" hidden="false" customHeight="false" outlineLevel="0" collapsed="false"/>
    <row r="144" customFormat="false" ht="18.75" hidden="false" customHeight="false" outlineLevel="0" collapsed="false"/>
    <row r="145" customFormat="false" ht="18.75" hidden="false" customHeight="false" outlineLevel="0" collapsed="false"/>
    <row r="146" customFormat="false" ht="18.75" hidden="false" customHeight="false" outlineLevel="0" collapsed="false"/>
    <row r="147" customFormat="false" ht="18.75" hidden="false" customHeight="false" outlineLevel="0" collapsed="false"/>
    <row r="148" customFormat="false" ht="18.75" hidden="false" customHeight="false" outlineLevel="0" collapsed="false"/>
    <row r="149" customFormat="false" ht="18.75" hidden="false" customHeight="false" outlineLevel="0" collapsed="false"/>
    <row r="150" customFormat="false" ht="18.75" hidden="false" customHeight="false" outlineLevel="0" collapsed="false"/>
    <row r="151" customFormat="false" ht="18.75" hidden="false" customHeight="false" outlineLevel="0" collapsed="false"/>
    <row r="152" customFormat="false" ht="18.75" hidden="false" customHeight="false" outlineLevel="0" collapsed="false"/>
    <row r="153" customFormat="false" ht="18.75" hidden="false" customHeight="false" outlineLevel="0" collapsed="false"/>
    <row r="154" customFormat="false" ht="18.75" hidden="false" customHeight="false" outlineLevel="0" collapsed="false"/>
    <row r="155" customFormat="false" ht="18.75" hidden="false" customHeight="false" outlineLevel="0" collapsed="false"/>
    <row r="156" customFormat="false" ht="18.75" hidden="false" customHeight="false" outlineLevel="0" collapsed="false"/>
    <row r="157" customFormat="false" ht="18.75" hidden="false" customHeight="false" outlineLevel="0" collapsed="false"/>
    <row r="158" customFormat="false" ht="18.75" hidden="false" customHeight="false" outlineLevel="0" collapsed="false"/>
    <row r="159" customFormat="false" ht="18.75" hidden="false" customHeight="false" outlineLevel="0" collapsed="false"/>
    <row r="160" customFormat="false" ht="18.75" hidden="false" customHeight="false" outlineLevel="0" collapsed="false"/>
    <row r="161" customFormat="false" ht="18.75" hidden="false" customHeight="false" outlineLevel="0" collapsed="false"/>
    <row r="162" customFormat="false" ht="18.75" hidden="false" customHeight="false" outlineLevel="0" collapsed="false"/>
    <row r="163" customFormat="false" ht="18.75" hidden="false" customHeight="false" outlineLevel="0" collapsed="false"/>
    <row r="164" customFormat="false" ht="18.75" hidden="false" customHeight="false" outlineLevel="0" collapsed="false"/>
    <row r="165" customFormat="false" ht="18.75" hidden="false" customHeight="false" outlineLevel="0" collapsed="false"/>
    <row r="166" customFormat="false" ht="18.75" hidden="false" customHeight="false" outlineLevel="0" collapsed="false"/>
    <row r="167" customFormat="false" ht="18.75" hidden="false" customHeight="false" outlineLevel="0" collapsed="false"/>
    <row r="168" customFormat="false" ht="18.75" hidden="false" customHeight="false" outlineLevel="0" collapsed="false"/>
    <row r="169" customFormat="false" ht="18.75" hidden="false" customHeight="false" outlineLevel="0" collapsed="false"/>
    <row r="170" customFormat="false" ht="18.75" hidden="false" customHeight="false" outlineLevel="0" collapsed="false"/>
    <row r="171" customFormat="false" ht="18.75" hidden="false" customHeight="false" outlineLevel="0" collapsed="false"/>
    <row r="172" customFormat="false" ht="18.75" hidden="false" customHeight="false" outlineLevel="0" collapsed="false"/>
    <row r="173" customFormat="false" ht="18.75" hidden="false" customHeight="false" outlineLevel="0" collapsed="false"/>
    <row r="174" customFormat="false" ht="18.75" hidden="false" customHeight="false" outlineLevel="0" collapsed="false"/>
    <row r="175" customFormat="false" ht="18.75" hidden="false" customHeight="false" outlineLevel="0" collapsed="false"/>
    <row r="176" customFormat="false" ht="18.75" hidden="false" customHeight="false" outlineLevel="0" collapsed="false"/>
    <row r="177" customFormat="false" ht="18.75" hidden="false" customHeight="false" outlineLevel="0" collapsed="false"/>
    <row r="178" customFormat="false" ht="18.75" hidden="false" customHeight="false" outlineLevel="0" collapsed="false"/>
    <row r="179" customFormat="false" ht="18.75" hidden="false" customHeight="false" outlineLevel="0" collapsed="false"/>
    <row r="180" customFormat="false" ht="18.75" hidden="false" customHeight="false" outlineLevel="0" collapsed="false"/>
    <row r="181" customFormat="false" ht="18.75" hidden="false" customHeight="false" outlineLevel="0" collapsed="false"/>
    <row r="182" customFormat="false" ht="18.75" hidden="false" customHeight="false" outlineLevel="0" collapsed="false"/>
    <row r="183" customFormat="false" ht="18.75" hidden="false" customHeight="false" outlineLevel="0" collapsed="false"/>
    <row r="184" customFormat="false" ht="18.75" hidden="false" customHeight="false" outlineLevel="0" collapsed="false"/>
    <row r="185" customFormat="false" ht="18.75" hidden="false" customHeight="false" outlineLevel="0" collapsed="false"/>
    <row r="186" customFormat="false" ht="18.75" hidden="false" customHeight="false" outlineLevel="0" collapsed="false"/>
    <row r="187" customFormat="false" ht="18.75" hidden="false" customHeight="false" outlineLevel="0" collapsed="false"/>
    <row r="188" customFormat="false" ht="18.75" hidden="false" customHeight="false" outlineLevel="0" collapsed="false"/>
    <row r="189" customFormat="false" ht="18.75" hidden="false" customHeight="false" outlineLevel="0" collapsed="false"/>
    <row r="190" customFormat="false" ht="18.75" hidden="false" customHeight="false" outlineLevel="0" collapsed="false"/>
    <row r="191" customFormat="false" ht="18.75" hidden="false" customHeight="false" outlineLevel="0" collapsed="false"/>
    <row r="192" customFormat="false" ht="18.75" hidden="false" customHeight="false" outlineLevel="0" collapsed="false"/>
    <row r="193" customFormat="false" ht="18.75" hidden="false" customHeight="false" outlineLevel="0" collapsed="false"/>
    <row r="194" customFormat="false" ht="18.75" hidden="false" customHeight="false" outlineLevel="0" collapsed="false"/>
    <row r="195" customFormat="false" ht="18.75" hidden="false" customHeight="false" outlineLevel="0" collapsed="false"/>
    <row r="196" customFormat="false" ht="18.75" hidden="false" customHeight="false" outlineLevel="0" collapsed="false"/>
    <row r="197" customFormat="false" ht="18.75" hidden="false" customHeight="false" outlineLevel="0" collapsed="false"/>
    <row r="198" customFormat="false" ht="18.75" hidden="false" customHeight="false" outlineLevel="0" collapsed="false"/>
    <row r="199" customFormat="false" ht="18.75" hidden="false" customHeight="false" outlineLevel="0" collapsed="false"/>
    <row r="200" customFormat="false" ht="18.75" hidden="false" customHeight="false" outlineLevel="0" collapsed="false"/>
    <row r="201" customFormat="false" ht="18.75" hidden="false" customHeight="false" outlineLevel="0" collapsed="false"/>
    <row r="202" customFormat="false" ht="18.75" hidden="false" customHeight="false" outlineLevel="0" collapsed="false"/>
    <row r="203" customFormat="false" ht="18.75" hidden="false" customHeight="false" outlineLevel="0" collapsed="false"/>
    <row r="204" customFormat="false" ht="18.75" hidden="false" customHeight="false" outlineLevel="0" collapsed="false"/>
    <row r="205" customFormat="false" ht="18.75" hidden="false" customHeight="false" outlineLevel="0" collapsed="false"/>
    <row r="206" customFormat="false" ht="18.75" hidden="false" customHeight="false" outlineLevel="0" collapsed="false"/>
    <row r="207" customFormat="false" ht="18.75" hidden="false" customHeight="false" outlineLevel="0" collapsed="false"/>
    <row r="208" customFormat="false" ht="18.75" hidden="false" customHeight="false" outlineLevel="0" collapsed="false"/>
    <row r="209" customFormat="false" ht="18.75" hidden="false" customHeight="false" outlineLevel="0" collapsed="false"/>
    <row r="210" customFormat="false" ht="18.75" hidden="false" customHeight="false" outlineLevel="0" collapsed="false"/>
    <row r="211" customFormat="false" ht="18.75" hidden="false" customHeight="false" outlineLevel="0" collapsed="false"/>
    <row r="212" customFormat="false" ht="18.75" hidden="false" customHeight="false" outlineLevel="0" collapsed="false"/>
    <row r="213" customFormat="false" ht="18.75" hidden="false" customHeight="false" outlineLevel="0" collapsed="false"/>
    <row r="214" customFormat="false" ht="18.75" hidden="false" customHeight="false" outlineLevel="0" collapsed="false"/>
    <row r="215" customFormat="false" ht="18.75" hidden="false" customHeight="false" outlineLevel="0" collapsed="false"/>
    <row r="216" customFormat="false" ht="18.75" hidden="false" customHeight="false" outlineLevel="0" collapsed="false"/>
    <row r="217" customFormat="false" ht="18.75" hidden="false" customHeight="false" outlineLevel="0" collapsed="false"/>
    <row r="218" customFormat="false" ht="18.75" hidden="false" customHeight="false" outlineLevel="0" collapsed="false"/>
    <row r="219" customFormat="false" ht="18.75" hidden="false" customHeight="false" outlineLevel="0" collapsed="false"/>
    <row r="220" customFormat="false" ht="18.75" hidden="false" customHeight="false" outlineLevel="0" collapsed="false"/>
    <row r="221" customFormat="false" ht="18.75" hidden="false" customHeight="false" outlineLevel="0" collapsed="false"/>
    <row r="222" customFormat="false" ht="18.75" hidden="false" customHeight="false" outlineLevel="0" collapsed="false"/>
    <row r="223" customFormat="false" ht="18.75" hidden="false" customHeight="false" outlineLevel="0" collapsed="false"/>
    <row r="224" customFormat="false" ht="18.75" hidden="false" customHeight="false" outlineLevel="0" collapsed="false"/>
    <row r="225" customFormat="false" ht="18.75" hidden="false" customHeight="false" outlineLevel="0" collapsed="false"/>
    <row r="226" customFormat="false" ht="18.75" hidden="false" customHeight="false" outlineLevel="0" collapsed="false"/>
    <row r="227" customFormat="false" ht="18.75" hidden="false" customHeight="false" outlineLevel="0" collapsed="false"/>
    <row r="228" customFormat="false" ht="18.75" hidden="false" customHeight="false" outlineLevel="0" collapsed="false"/>
    <row r="229" customFormat="false" ht="18.75" hidden="false" customHeight="false" outlineLevel="0" collapsed="false"/>
    <row r="230" customFormat="false" ht="18.75" hidden="false" customHeight="false" outlineLevel="0" collapsed="false"/>
    <row r="231" customFormat="false" ht="18.75" hidden="false" customHeight="false" outlineLevel="0" collapsed="false"/>
    <row r="232" customFormat="false" ht="18.75" hidden="false" customHeight="false" outlineLevel="0" collapsed="false"/>
    <row r="233" customFormat="false" ht="18.75" hidden="false" customHeight="false" outlineLevel="0" collapsed="false"/>
    <row r="234" customFormat="false" ht="18.75" hidden="false" customHeight="false" outlineLevel="0" collapsed="false"/>
    <row r="235" customFormat="false" ht="18.75" hidden="false" customHeight="false" outlineLevel="0" collapsed="false"/>
    <row r="236" customFormat="false" ht="18.75" hidden="false" customHeight="false" outlineLevel="0" collapsed="false"/>
    <row r="237" customFormat="false" ht="18.75" hidden="false" customHeight="false" outlineLevel="0" collapsed="false"/>
    <row r="238" customFormat="false" ht="18.75" hidden="false" customHeight="false" outlineLevel="0" collapsed="false"/>
    <row r="239" customFormat="false" ht="18.75" hidden="false" customHeight="false" outlineLevel="0" collapsed="false"/>
    <row r="240" customFormat="false" ht="18.75" hidden="false" customHeight="false" outlineLevel="0" collapsed="false"/>
    <row r="241" customFormat="false" ht="18.75" hidden="false" customHeight="false" outlineLevel="0" collapsed="false"/>
    <row r="242" customFormat="false" ht="18.75" hidden="false" customHeight="false" outlineLevel="0" collapsed="false"/>
    <row r="243" customFormat="false" ht="18.75" hidden="false" customHeight="false" outlineLevel="0" collapsed="false"/>
    <row r="244" customFormat="false" ht="18.75" hidden="false" customHeight="false" outlineLevel="0" collapsed="false"/>
    <row r="245" customFormat="false" ht="18.75" hidden="false" customHeight="false" outlineLevel="0" collapsed="false"/>
    <row r="246" customFormat="false" ht="18.75" hidden="false" customHeight="false" outlineLevel="0" collapsed="false"/>
    <row r="247" customFormat="false" ht="18.75" hidden="false" customHeight="false" outlineLevel="0" collapsed="false"/>
    <row r="248" customFormat="false" ht="18.75" hidden="false" customHeight="false" outlineLevel="0" collapsed="false"/>
    <row r="249" customFormat="false" ht="18.75" hidden="false" customHeight="false" outlineLevel="0" collapsed="false"/>
    <row r="250" customFormat="false" ht="18.75" hidden="false" customHeight="false" outlineLevel="0" collapsed="false"/>
    <row r="251" customFormat="false" ht="18.75" hidden="false" customHeight="false" outlineLevel="0" collapsed="false"/>
    <row r="252" customFormat="false" ht="18.75" hidden="false" customHeight="false" outlineLevel="0" collapsed="false"/>
    <row r="253" customFormat="false" ht="18.75" hidden="false" customHeight="false" outlineLevel="0" collapsed="false"/>
    <row r="254" customFormat="false" ht="18.75" hidden="false" customHeight="false" outlineLevel="0" collapsed="false"/>
    <row r="255" customFormat="false" ht="18.75" hidden="false" customHeight="false" outlineLevel="0" collapsed="false"/>
    <row r="256" customFormat="false" ht="18.75" hidden="false" customHeight="false" outlineLevel="0" collapsed="false"/>
    <row r="257" customFormat="false" ht="18.75" hidden="false" customHeight="false" outlineLevel="0" collapsed="false"/>
    <row r="258" customFormat="false" ht="18.75" hidden="false" customHeight="false" outlineLevel="0" collapsed="false"/>
    <row r="259" customFormat="false" ht="18.75" hidden="false" customHeight="false" outlineLevel="0" collapsed="false"/>
    <row r="260" customFormat="false" ht="18.75" hidden="false" customHeight="false" outlineLevel="0" collapsed="false"/>
    <row r="261" customFormat="false" ht="18.75" hidden="false" customHeight="false" outlineLevel="0" collapsed="false"/>
    <row r="262" customFormat="false" ht="18.75" hidden="false" customHeight="false" outlineLevel="0" collapsed="false"/>
    <row r="263" customFormat="false" ht="18.75" hidden="false" customHeight="false" outlineLevel="0" collapsed="false"/>
    <row r="264" customFormat="false" ht="18.75" hidden="false" customHeight="false" outlineLevel="0" collapsed="false"/>
    <row r="265" customFormat="false" ht="18.75" hidden="false" customHeight="false" outlineLevel="0" collapsed="false"/>
    <row r="266" customFormat="false" ht="18.75" hidden="false" customHeight="false" outlineLevel="0" collapsed="false"/>
    <row r="267" customFormat="false" ht="18.75" hidden="false" customHeight="false" outlineLevel="0" collapsed="false"/>
    <row r="268" customFormat="false" ht="18.75" hidden="false" customHeight="false" outlineLevel="0" collapsed="false"/>
    <row r="269" customFormat="false" ht="18.75" hidden="false" customHeight="false" outlineLevel="0" collapsed="false"/>
    <row r="270" customFormat="false" ht="18.75" hidden="false" customHeight="false" outlineLevel="0" collapsed="false"/>
    <row r="271" customFormat="false" ht="18.75" hidden="false" customHeight="false" outlineLevel="0" collapsed="false"/>
    <row r="272" customFormat="false" ht="18.75" hidden="false" customHeight="false" outlineLevel="0" collapsed="false"/>
    <row r="273" customFormat="false" ht="18.75" hidden="false" customHeight="false" outlineLevel="0" collapsed="false"/>
    <row r="274" customFormat="false" ht="18.75" hidden="false" customHeight="false" outlineLevel="0" collapsed="false"/>
    <row r="275" customFormat="false" ht="18.75" hidden="false" customHeight="false" outlineLevel="0" collapsed="false"/>
    <row r="276" customFormat="false" ht="18.75" hidden="false" customHeight="false" outlineLevel="0" collapsed="false"/>
    <row r="277" customFormat="false" ht="18.75" hidden="false" customHeight="false" outlineLevel="0" collapsed="false"/>
    <row r="278" customFormat="false" ht="18.75" hidden="false" customHeight="false" outlineLevel="0" collapsed="false"/>
    <row r="279" customFormat="false" ht="18.75" hidden="false" customHeight="false" outlineLevel="0" collapsed="false"/>
    <row r="280" customFormat="false" ht="18.75" hidden="false" customHeight="false" outlineLevel="0" collapsed="false"/>
    <row r="281" customFormat="false" ht="18.75" hidden="false" customHeight="false" outlineLevel="0" collapsed="false"/>
    <row r="282" customFormat="false" ht="18.75" hidden="false" customHeight="false" outlineLevel="0" collapsed="false"/>
    <row r="283" customFormat="false" ht="18.75" hidden="false" customHeight="false" outlineLevel="0" collapsed="false"/>
    <row r="284" customFormat="false" ht="18.75" hidden="false" customHeight="false" outlineLevel="0" collapsed="false"/>
    <row r="285" customFormat="false" ht="18.75" hidden="false" customHeight="false" outlineLevel="0" collapsed="false"/>
    <row r="286" customFormat="false" ht="18.75" hidden="false" customHeight="false" outlineLevel="0" collapsed="false"/>
    <row r="287" customFormat="false" ht="18.75" hidden="false" customHeight="false" outlineLevel="0" collapsed="false"/>
    <row r="288" customFormat="false" ht="18.75" hidden="false" customHeight="false" outlineLevel="0" collapsed="false"/>
    <row r="289" customFormat="false" ht="18.75" hidden="false" customHeight="false" outlineLevel="0" collapsed="false"/>
    <row r="290" customFormat="false" ht="18.75" hidden="false" customHeight="false" outlineLevel="0" collapsed="false"/>
    <row r="291" customFormat="false" ht="18.75" hidden="false" customHeight="false" outlineLevel="0" collapsed="false"/>
    <row r="292" customFormat="false" ht="18.75" hidden="false" customHeight="false" outlineLevel="0" collapsed="false"/>
    <row r="293" customFormat="false" ht="18.75" hidden="false" customHeight="false" outlineLevel="0" collapsed="false"/>
    <row r="294" customFormat="false" ht="18.75" hidden="false" customHeight="false" outlineLevel="0" collapsed="false"/>
    <row r="295" customFormat="false" ht="18.75" hidden="false" customHeight="false" outlineLevel="0" collapsed="false"/>
    <row r="296" customFormat="false" ht="18.75" hidden="false" customHeight="false" outlineLevel="0" collapsed="false"/>
    <row r="297" customFormat="false" ht="18.75" hidden="false" customHeight="false" outlineLevel="0" collapsed="false"/>
    <row r="298" customFormat="false" ht="18.75" hidden="false" customHeight="false" outlineLevel="0" collapsed="false"/>
    <row r="299" customFormat="false" ht="18.75" hidden="false" customHeight="false" outlineLevel="0" collapsed="false"/>
    <row r="300" customFormat="false" ht="18.75" hidden="false" customHeight="false" outlineLevel="0" collapsed="false"/>
    <row r="301" customFormat="false" ht="18.75" hidden="false" customHeight="false" outlineLevel="0" collapsed="false"/>
    <row r="302" customFormat="false" ht="18.75" hidden="false" customHeight="false" outlineLevel="0" collapsed="false"/>
    <row r="303" customFormat="false" ht="18.75" hidden="false" customHeight="false" outlineLevel="0" collapsed="false"/>
    <row r="304" customFormat="false" ht="18.75" hidden="false" customHeight="false" outlineLevel="0" collapsed="false"/>
    <row r="305" customFormat="false" ht="18.75" hidden="false" customHeight="false" outlineLevel="0" collapsed="false"/>
    <row r="306" customFormat="false" ht="18.75" hidden="false" customHeight="false" outlineLevel="0" collapsed="false"/>
    <row r="307" customFormat="false" ht="18.75" hidden="false" customHeight="false" outlineLevel="0" collapsed="false"/>
    <row r="308" customFormat="false" ht="18.75" hidden="false" customHeight="false" outlineLevel="0" collapsed="false"/>
    <row r="309" customFormat="false" ht="18.75" hidden="false" customHeight="false" outlineLevel="0" collapsed="false"/>
    <row r="310" customFormat="false" ht="18.75" hidden="false" customHeight="false" outlineLevel="0" collapsed="false"/>
    <row r="311" customFormat="false" ht="18.75" hidden="false" customHeight="false" outlineLevel="0" collapsed="false"/>
    <row r="312" customFormat="false" ht="18.75" hidden="false" customHeight="false" outlineLevel="0" collapsed="false"/>
    <row r="313" customFormat="false" ht="18.75" hidden="false" customHeight="false" outlineLevel="0" collapsed="false"/>
    <row r="314" customFormat="false" ht="18.75" hidden="false" customHeight="false" outlineLevel="0" collapsed="false"/>
    <row r="315" customFormat="false" ht="18.75" hidden="false" customHeight="false" outlineLevel="0" collapsed="false"/>
    <row r="316" customFormat="false" ht="18.75" hidden="false" customHeight="false" outlineLevel="0" collapsed="false"/>
    <row r="317" customFormat="false" ht="18.75" hidden="false" customHeight="false" outlineLevel="0" collapsed="false"/>
    <row r="318" customFormat="false" ht="18.75" hidden="false" customHeight="false" outlineLevel="0" collapsed="false"/>
    <row r="319" customFormat="false" ht="18.75" hidden="false" customHeight="false" outlineLevel="0" collapsed="false"/>
    <row r="320" customFormat="false" ht="18.75" hidden="false" customHeight="false" outlineLevel="0" collapsed="false"/>
    <row r="321" customFormat="false" ht="18.75" hidden="false" customHeight="false" outlineLevel="0" collapsed="false"/>
    <row r="322" customFormat="false" ht="18.75" hidden="false" customHeight="false" outlineLevel="0" collapsed="false"/>
    <row r="323" customFormat="false" ht="18.75" hidden="false" customHeight="false" outlineLevel="0" collapsed="false"/>
    <row r="324" customFormat="false" ht="18.75" hidden="false" customHeight="false" outlineLevel="0" collapsed="false"/>
    <row r="325" customFormat="false" ht="18.75" hidden="false" customHeight="false" outlineLevel="0" collapsed="false"/>
    <row r="326" customFormat="false" ht="18.75" hidden="false" customHeight="false" outlineLevel="0" collapsed="false"/>
    <row r="327" customFormat="false" ht="18.75" hidden="false" customHeight="false" outlineLevel="0" collapsed="false"/>
    <row r="328" customFormat="false" ht="18.75" hidden="false" customHeight="false" outlineLevel="0" collapsed="false"/>
    <row r="329" customFormat="false" ht="18.75" hidden="false" customHeight="false" outlineLevel="0" collapsed="false"/>
    <row r="330" customFormat="false" ht="18.75" hidden="false" customHeight="false" outlineLevel="0" collapsed="false"/>
    <row r="331" customFormat="false" ht="18.75" hidden="false" customHeight="false" outlineLevel="0" collapsed="false"/>
    <row r="332" customFormat="false" ht="18.75" hidden="false" customHeight="false" outlineLevel="0" collapsed="false"/>
    <row r="333" customFormat="false" ht="18.75" hidden="false" customHeight="false" outlineLevel="0" collapsed="false"/>
    <row r="334" customFormat="false" ht="18.75" hidden="false" customHeight="false" outlineLevel="0" collapsed="false"/>
    <row r="335" customFormat="false" ht="18.75" hidden="false" customHeight="false" outlineLevel="0" collapsed="false"/>
    <row r="336" customFormat="false" ht="18.75" hidden="false" customHeight="false" outlineLevel="0" collapsed="false"/>
    <row r="337" customFormat="false" ht="18.75" hidden="false" customHeight="false" outlineLevel="0" collapsed="false"/>
    <row r="338" customFormat="false" ht="18.75" hidden="false" customHeight="false" outlineLevel="0" collapsed="false"/>
    <row r="339" customFormat="false" ht="18.75" hidden="false" customHeight="false" outlineLevel="0" collapsed="false"/>
    <row r="340" customFormat="false" ht="18.75" hidden="false" customHeight="false" outlineLevel="0" collapsed="false"/>
    <row r="341" customFormat="false" ht="18.75" hidden="false" customHeight="false" outlineLevel="0" collapsed="false"/>
    <row r="342" customFormat="false" ht="18.75" hidden="false" customHeight="false" outlineLevel="0" collapsed="false"/>
  </sheetData>
  <mergeCells count="2">
    <mergeCell ref="A6:F6"/>
    <mergeCell ref="E9:F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2002-09-24T15:38:18Z</dcterms:created>
  <dc:creator>1</dc:creator>
  <dc:language>ru-RU</dc:language>
  <cp:lastModifiedBy>User</cp:lastModifiedBy>
  <cp:lastPrinted>2019-05-08T15:18:39Z</cp:lastPrinted>
  <dcterms:modified xsi:type="dcterms:W3CDTF">2019-05-08T15:19:21Z</dcterms:modified>
  <cp:revision>0</cp:revision>
</cp:coreProperties>
</file>