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додаток 2" sheetId="1" state="visible" r:id="rId2"/>
  </sheets>
  <definedNames>
    <definedName function="false" hidden="false" localSheetId="0" name="_xlnm.Print_Area" vbProcedure="false">'додаток 2'!$A$1:$U$62</definedName>
    <definedName function="false" hidden="false" localSheetId="0" name="_xlnm.Print_Titles" vbProcedure="false">'додаток 2'!$7:$13</definedName>
    <definedName function="false" hidden="false" localSheetId="0" name="Excel_BuiltIn_Print_Titles" vbProcedure="false">'додаток 2'!$7:$13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<sst xmlns="http://schemas.openxmlformats.org/spreadsheetml/2006/main" count="155" uniqueCount="98">
  <si>
    <t>Додаток  2</t>
  </si>
  <si>
    <t>до рішення виконкому районної </t>
  </si>
  <si>
    <t>Виконання видаткової частини бюджету Шевченківського району</t>
  </si>
  <si>
    <t>у місті ради</t>
  </si>
  <si>
    <t>                                  за І квартал 2019 року</t>
  </si>
  <si>
    <t>Від 03.05.2019  № 188</t>
  </si>
  <si>
    <t>                                  за І півріччя 2010 року</t>
  </si>
  <si>
    <t> грн.</t>
  </si>
  <si>
    <t>Код ТПКВКМБ/ТКВКБМС</t>
  </si>
  <si>
    <t> Видатки бюджету району за типовою програмною класифікацією видатків та кредитування місцевих бюджетів</t>
  </si>
  <si>
    <t>                 З а г а л ь н и й  ф о н д</t>
  </si>
  <si>
    <t>С п е ц і а л ь н и й    ф о н д</t>
  </si>
  <si>
    <t>Р а з о м</t>
  </si>
  <si>
    <t>План на</t>
  </si>
  <si>
    <t>Уточнений </t>
  </si>
  <si>
    <t>План на </t>
  </si>
  <si>
    <t>Виконання</t>
  </si>
  <si>
    <t>Процент</t>
  </si>
  <si>
    <t>Процент </t>
  </si>
  <si>
    <t>2019 рік</t>
  </si>
  <si>
    <t>план на</t>
  </si>
  <si>
    <t>звітній</t>
  </si>
  <si>
    <t>за звітній</t>
  </si>
  <si>
    <t>виконання</t>
  </si>
  <si>
    <t>по бюд-</t>
  </si>
  <si>
    <t>період</t>
  </si>
  <si>
    <t>до плану</t>
  </si>
  <si>
    <t>до уточне-</t>
  </si>
  <si>
    <t>жету</t>
  </si>
  <si>
    <t>на звітній</t>
  </si>
  <si>
    <t>по бюдж.</t>
  </si>
  <si>
    <t>ного плану</t>
  </si>
  <si>
    <t>на 2019 р.</t>
  </si>
  <si>
    <t>на звітній </t>
  </si>
  <si>
    <t>0100</t>
  </si>
  <si>
    <t>Державне управління, всього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</si>
  <si>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</si>
  <si>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</si>
  <si>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</si>
  <si>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</si>
  <si>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Соціальний захист та соціальне забезпечення, всього: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</si>
  <si>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</si>
  <si>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</si>
  <si>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</si>
  <si>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</si>
  <si>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</si>
  <si>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</si>
  <si>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</si>
  <si>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</si>
  <si>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зв'язку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</si>
  <si>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</si>
  <si>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</si>
  <si>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</si>
  <si>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</si>
  <si>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</si>
  <si>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</si>
  <si>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</si>
  <si>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</si>
  <si>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сім"ям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</si>
  <si>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</si>
  <si>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</si>
  <si>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</si>
  <si>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інвалідам з дитинства та дітям-інвалідам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</si>
  <si>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</si>
  <si>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</si>
  <si>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</si>
  <si>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</si>
  <si>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</si>
  <si>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</si>
  <si>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</si>
  <si>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</si>
  <si>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</si>
  <si>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</si>
  <si>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</si>
  <si>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сім'ї, дітей та молоді</t>
  </si>
  <si>
    <t>3133</t>
  </si>
  <si>
    <t>Інші заходи та заклади молодіжної політики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</si>
  <si>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</si>
  <si>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</si>
  <si>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</si>
  <si>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</si>
  <si>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</si>
  <si>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</si>
  <si>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</si>
  <si>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сім"ях,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 та оплата послуг із здійснення патронату над дитиною та виплата соціальної допомоги на утримання дитини в сім"ї патронатного вихователя, підтримка малих групових будинків</t>
  </si>
  <si>
    <t>3242</t>
  </si>
  <si>
    <t> Інші заходи у сфері соціального захисту і соціального забезпечення</t>
  </si>
  <si>
    <t>Культура i мистецтво, всього</t>
  </si>
  <si>
    <t>Інші заходи в галузі культури i мистецтва</t>
  </si>
  <si>
    <t>Житлово-комунальне господарство, всього</t>
  </si>
  <si>
    <t>Організація благоустрою населених пунктів</t>
  </si>
  <si>
    <t>Будівництво та регіональний розвиток</t>
  </si>
  <si>
    <t>Проектування, реставрація та охорона пам"яток архітектури</t>
  </si>
  <si>
    <t>РАЗОМ ВИДАТКІВ</t>
  </si>
  <si>
    <t>Перевищення доходів над видатками</t>
  </si>
  <si>
    <t>Заступник голови районної у місті ради з питань</t>
  </si>
  <si>
    <t>М.В. Ребченко</t>
  </si>
  <si>
    <t>діяльності виконавчих органів - керуючий справами виконкому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</si>
</sst>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00"/>
    <numFmt numFmtId="166" formatCode="@"/>
    <numFmt numFmtId="167" formatCode="#,##0"/>
    <numFmt numFmtId="168" formatCode="0.0"/>
    <numFmt numFmtId="169" formatCode="#,##0.0_ ;\-#,##0.0\ "/>
    <numFmt numFmtId="170" formatCode="0.000"/>
    <numFmt numFmtId="171" formatCode="#,##0.0"/>
  </numFmts>
  <fonts count="1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 val="true"/>
      <sz val="10"/>
      <name val="Arial Cyr"/>
      <family val="2"/>
      <charset val="204"/>
    </font>
    <font>
      <b val="true"/>
      <sz val="11"/>
      <name val="Arial Cyr"/>
      <family val="2"/>
      <charset val="204"/>
    </font>
    <font>
      <b val="true"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 val="true"/>
      <sz val="11"/>
      <name val="Arial"/>
      <family val="2"/>
      <charset val="204"/>
    </font>
    <font>
      <i val="true"/>
      <sz val="10"/>
      <name val="Arial Cyr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medium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/>
      <right/>
      <top style="thin">
        <color rgb="FF1A1A1A"/>
      </top>
      <bottom style="thin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/>
      <diagonal/>
    </border>
    <border diagonalUp="false" diagonalDown="false">
      <left style="thin">
        <color rgb="FF1A1A1A"/>
      </left>
      <right style="thin">
        <color rgb="FF1A1A1A"/>
      </right>
      <top/>
      <bottom/>
      <diagonal/>
    </border>
    <border diagonalUp="false" diagonalDown="false">
      <left/>
      <right/>
      <top/>
      <bottom style="thin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/>
      <bottom style="thin">
        <color rgb="FF1A1A1A"/>
      </bottom>
      <diagonal/>
    </border>
    <border diagonalUp="false" diagonalDown="false">
      <left/>
      <right/>
      <top style="medium">
        <color rgb="FF1A1A1A"/>
      </top>
      <bottom/>
      <diagonal/>
    </border>
    <border diagonalUp="false" diagonalDown="false">
      <left/>
      <right/>
      <top/>
      <bottom style="medium">
        <color rgb="FF1A1A1A"/>
      </bottom>
      <diagonal/>
    </border>
    <border diagonalUp="false" diagonalDown="false">
      <left/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/>
      <right/>
      <top style="thin">
        <color rgb="FF1A1A1A"/>
      </top>
      <bottom style="medium">
        <color rgb="FF1A1A1A"/>
      </bottom>
      <diagonal/>
    </border>
    <border diagonalUp="false" diagonalDown="false">
      <left/>
      <right/>
      <top style="medium">
        <color rgb="FF1A1A1A"/>
      </top>
      <bottom style="medium">
        <color rgb="FF1A1A1A"/>
      </bottom>
      <diagonal/>
    </border>
    <border diagonalUp="false" diagonalDown="false">
      <left/>
      <right/>
      <top style="thin">
        <color rgb="FF1A1A1A"/>
      </top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distributed" textRotation="0" wrapText="true" indent="0" shrinkToFit="false"/>
      <protection locked="true" hidden="false"/>
    </xf>
    <xf numFmtId="167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distributed" textRotation="0" wrapText="true" indent="0" shrinkToFit="false"/>
      <protection locked="true" hidden="false"/>
    </xf>
    <xf numFmtId="167" fontId="10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9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distributed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distributed" textRotation="0" wrapText="true" indent="0" shrinkToFit="false"/>
      <protection locked="true" hidden="false"/>
    </xf>
    <xf numFmtId="167" fontId="1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2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9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2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9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70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3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3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_2016 рік" xfId="20" builtinId="54" customBuiltin="true"/>
    <cellStyle name="Обычный_Додатки № 1 (до проекту бюдж., на виконком,на сесію)" xfId="21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A1A1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IV62"/>
  <sheetViews>
    <sheetView windowProtection="true"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pane xSplit="2" ySplit="13" topLeftCell="Q16" activePane="bottomRight" state="frozen"/>
      <selection pane="topLeft" activeCell="A1" activeCellId="0" sqref="A1"/>
      <selection pane="topRight" activeCell="Q1" activeCellId="0" sqref="Q1"/>
      <selection pane="bottomLeft" activeCell="A16" activeCellId="0" sqref="A16"/>
      <selection pane="bottomRight" activeCell="B1" activeCellId="0" sqref="B1"/>
    </sheetView>
  </sheetViews>
  <sheetFormatPr defaultRowHeight="12.75"/>
  <cols>
    <col collapsed="false" hidden="false" max="1" min="1" style="1" width="10.4132653061225"/>
    <col collapsed="false" hidden="false" max="2" min="2" style="1" width="94.6122448979592"/>
    <col collapsed="false" hidden="false" max="3" min="3" style="1" width="13.984693877551"/>
    <col collapsed="false" hidden="false" max="4" min="4" style="2" width="14.5510204081633"/>
    <col collapsed="false" hidden="true" max="5" min="5" style="2" width="0"/>
    <col collapsed="false" hidden="false" max="6" min="6" style="2" width="13.1326530612245"/>
    <col collapsed="false" hidden="false" max="7" min="7" style="2" width="12.2755102040816"/>
    <col collapsed="false" hidden="true" max="8" min="8" style="2" width="0"/>
    <col collapsed="false" hidden="false" max="9" min="9" style="2" width="11.2755102040816"/>
    <col collapsed="false" hidden="false" max="10" min="10" style="3" width="11.2755102040816"/>
    <col collapsed="false" hidden="false" max="11" min="11" style="2" width="12.1326530612245"/>
    <col collapsed="false" hidden="false" max="12" min="12" style="2" width="12.984693877551"/>
    <col collapsed="false" hidden="false" max="14" min="13" style="2" width="12.5561224489796"/>
    <col collapsed="false" hidden="false" max="16" min="15" style="2" width="13.8418367346939"/>
    <col collapsed="false" hidden="false" max="17" min="17" style="2" width="14.6938775510204"/>
    <col collapsed="false" hidden="false" max="18" min="18" style="2" width="13.984693877551"/>
    <col collapsed="false" hidden="false" max="19" min="19" style="2" width="12.4081632653061"/>
    <col collapsed="false" hidden="false" max="20" min="20" style="2" width="12.1326530612245"/>
    <col collapsed="false" hidden="false" max="21" min="21" style="2" width="12.2755102040816"/>
    <col collapsed="false" hidden="false" max="22" min="22" style="4" width="9.13265306122449"/>
    <col collapsed="false" hidden="false" max="23" min="23" style="4" width="11.6989795918367"/>
    <col collapsed="false" hidden="false" max="24" min="24" style="4" width="11.1326530612245"/>
    <col collapsed="false" hidden="false" max="207" min="25" style="4" width="9.13265306122449"/>
    <col collapsed="false" hidden="false" max="257" min="208" style="1" width="9.13265306122449"/>
    <col collapsed="false" hidden="false" max="1025" min="258" style="0" width="9.13265306122449"/>
  </cols>
  <sheetData>
    <row r="1" customFormat="false" ht="12.75" hidden="false" customHeight="false" outlineLevel="0" collapsed="false">
      <c r="S1" s="2" t="s">
        <v>0</v>
      </c>
    </row>
    <row r="2" customFormat="false" ht="14.25" hidden="false" customHeight="false" outlineLevel="0" collapsed="false">
      <c r="S2" s="5" t="s">
        <v>1</v>
      </c>
      <c r="T2" s="5"/>
      <c r="U2" s="5"/>
      <c r="V2" s="6"/>
      <c r="W2" s="7"/>
    </row>
    <row r="3" customFormat="false" ht="15" hidden="false" customHeight="false" outlineLevel="0" collapsed="false">
      <c r="D3" s="8" t="s">
        <v>2</v>
      </c>
      <c r="E3" s="8"/>
      <c r="F3" s="8"/>
      <c r="G3" s="8"/>
      <c r="H3" s="9"/>
      <c r="I3" s="9"/>
      <c r="J3" s="10"/>
      <c r="K3" s="9"/>
      <c r="S3" s="2" t="s">
        <v>3</v>
      </c>
    </row>
    <row r="4" customFormat="false" ht="15" hidden="false" customHeight="false" outlineLevel="0" collapsed="false">
      <c r="B4" s="11"/>
      <c r="C4" s="11"/>
      <c r="D4" s="12" t="s">
        <v>4</v>
      </c>
      <c r="E4" s="12"/>
      <c r="F4" s="12"/>
      <c r="G4" s="12"/>
      <c r="H4" s="12"/>
      <c r="I4" s="12"/>
      <c r="J4" s="13"/>
      <c r="K4" s="13"/>
      <c r="L4" s="9"/>
      <c r="M4" s="9"/>
      <c r="S4" s="2" t="s">
        <v>5</v>
      </c>
    </row>
    <row r="5" customFormat="false" ht="6.75" hidden="false" customHeight="true" outlineLevel="0" collapsed="false">
      <c r="B5" s="11"/>
      <c r="C5" s="11"/>
      <c r="D5" s="14"/>
      <c r="E5" s="8" t="s">
        <v>6</v>
      </c>
      <c r="F5" s="8"/>
      <c r="G5" s="8"/>
      <c r="H5" s="8"/>
      <c r="I5" s="8"/>
      <c r="J5" s="15"/>
      <c r="K5" s="9"/>
      <c r="L5" s="9"/>
      <c r="M5" s="9"/>
    </row>
    <row r="6" customFormat="false" ht="12.75" hidden="false" customHeight="true" outlineLevel="0" collapsed="false">
      <c r="B6" s="11"/>
      <c r="C6" s="11"/>
      <c r="D6" s="14"/>
      <c r="E6" s="14"/>
      <c r="F6" s="14"/>
      <c r="G6" s="14"/>
      <c r="H6" s="14"/>
      <c r="I6" s="14"/>
      <c r="J6" s="16"/>
      <c r="S6" s="2" t="s">
        <v>7</v>
      </c>
    </row>
    <row r="7" s="21" customFormat="true" ht="12.75" hidden="false" customHeight="true" outlineLevel="0" collapsed="false">
      <c r="A7" s="17" t="s">
        <v>8</v>
      </c>
      <c r="B7" s="18" t="s">
        <v>9</v>
      </c>
      <c r="C7" s="19" t="s">
        <v>10</v>
      </c>
      <c r="D7" s="19"/>
      <c r="E7" s="19"/>
      <c r="F7" s="19"/>
      <c r="G7" s="19"/>
      <c r="H7" s="19"/>
      <c r="I7" s="19"/>
      <c r="J7" s="19"/>
      <c r="K7" s="19"/>
      <c r="L7" s="20" t="s">
        <v>11</v>
      </c>
      <c r="M7" s="20"/>
      <c r="N7" s="20"/>
      <c r="O7" s="20"/>
      <c r="P7" s="20"/>
      <c r="Q7" s="19" t="s">
        <v>12</v>
      </c>
      <c r="R7" s="19"/>
      <c r="S7" s="19"/>
      <c r="T7" s="19"/>
      <c r="U7" s="19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="21" customFormat="true" ht="12.75" hidden="false" customHeight="false" outlineLevel="0" collapsed="false">
      <c r="A8" s="17"/>
      <c r="B8" s="18"/>
      <c r="C8" s="21" t="s">
        <v>13</v>
      </c>
      <c r="D8" s="23" t="s">
        <v>14</v>
      </c>
      <c r="E8" s="24" t="s">
        <v>15</v>
      </c>
      <c r="F8" s="23" t="s">
        <v>14</v>
      </c>
      <c r="G8" s="23" t="s">
        <v>16</v>
      </c>
      <c r="H8" s="24" t="s">
        <v>17</v>
      </c>
      <c r="I8" s="23" t="s">
        <v>17</v>
      </c>
      <c r="J8" s="25" t="s">
        <v>18</v>
      </c>
      <c r="K8" s="23" t="s">
        <v>18</v>
      </c>
      <c r="L8" s="23" t="s">
        <v>13</v>
      </c>
      <c r="M8" s="23" t="s">
        <v>14</v>
      </c>
      <c r="N8" s="23" t="s">
        <v>16</v>
      </c>
      <c r="O8" s="23" t="s">
        <v>17</v>
      </c>
      <c r="P8" s="23" t="s">
        <v>18</v>
      </c>
      <c r="Q8" s="26" t="s">
        <v>13</v>
      </c>
      <c r="R8" s="26" t="s">
        <v>14</v>
      </c>
      <c r="S8" s="26" t="s">
        <v>16</v>
      </c>
      <c r="T8" s="26" t="s">
        <v>17</v>
      </c>
      <c r="U8" s="26" t="s">
        <v>18</v>
      </c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="21" customFormat="true" ht="12.75" hidden="false" customHeight="false" outlineLevel="0" collapsed="false">
      <c r="A9" s="17"/>
      <c r="B9" s="18"/>
      <c r="C9" s="21" t="s">
        <v>19</v>
      </c>
      <c r="D9" s="26" t="s">
        <v>20</v>
      </c>
      <c r="E9" s="24" t="s">
        <v>21</v>
      </c>
      <c r="F9" s="26" t="s">
        <v>20</v>
      </c>
      <c r="G9" s="26" t="s">
        <v>22</v>
      </c>
      <c r="H9" s="24" t="s">
        <v>23</v>
      </c>
      <c r="I9" s="26" t="s">
        <v>23</v>
      </c>
      <c r="J9" s="27" t="s">
        <v>23</v>
      </c>
      <c r="K9" s="26" t="s">
        <v>23</v>
      </c>
      <c r="L9" s="26" t="s">
        <v>19</v>
      </c>
      <c r="M9" s="26" t="s">
        <v>20</v>
      </c>
      <c r="N9" s="26" t="s">
        <v>22</v>
      </c>
      <c r="O9" s="26" t="s">
        <v>23</v>
      </c>
      <c r="P9" s="26" t="s">
        <v>23</v>
      </c>
      <c r="Q9" s="26" t="s">
        <v>19</v>
      </c>
      <c r="R9" s="26" t="s">
        <v>20</v>
      </c>
      <c r="S9" s="26" t="s">
        <v>22</v>
      </c>
      <c r="T9" s="26" t="s">
        <v>23</v>
      </c>
      <c r="U9" s="26" t="s">
        <v>23</v>
      </c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="21" customFormat="true" ht="12.75" hidden="false" customHeight="false" outlineLevel="0" collapsed="false">
      <c r="A10" s="17"/>
      <c r="B10" s="18"/>
      <c r="C10" s="21" t="s">
        <v>24</v>
      </c>
      <c r="D10" s="28" t="s">
        <v>19</v>
      </c>
      <c r="E10" s="21" t="s">
        <v>25</v>
      </c>
      <c r="F10" s="28" t="s">
        <v>21</v>
      </c>
      <c r="G10" s="28" t="s">
        <v>25</v>
      </c>
      <c r="H10" s="24" t="s">
        <v>26</v>
      </c>
      <c r="I10" s="26" t="s">
        <v>26</v>
      </c>
      <c r="J10" s="27" t="s">
        <v>27</v>
      </c>
      <c r="K10" s="26" t="s">
        <v>27</v>
      </c>
      <c r="L10" s="26" t="s">
        <v>24</v>
      </c>
      <c r="M10" s="26" t="s">
        <v>19</v>
      </c>
      <c r="N10" s="26" t="s">
        <v>25</v>
      </c>
      <c r="O10" s="26" t="s">
        <v>26</v>
      </c>
      <c r="P10" s="26" t="s">
        <v>27</v>
      </c>
      <c r="Q10" s="26" t="s">
        <v>24</v>
      </c>
      <c r="R10" s="26" t="s">
        <v>19</v>
      </c>
      <c r="S10" s="26" t="s">
        <v>25</v>
      </c>
      <c r="T10" s="26" t="s">
        <v>26</v>
      </c>
      <c r="U10" s="26" t="s">
        <v>27</v>
      </c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="21" customFormat="true" ht="12.75" hidden="false" customHeight="false" outlineLevel="0" collapsed="false">
      <c r="A11" s="17"/>
      <c r="B11" s="18"/>
      <c r="C11" s="21" t="s">
        <v>28</v>
      </c>
      <c r="D11" s="28"/>
      <c r="F11" s="28" t="s">
        <v>25</v>
      </c>
      <c r="G11" s="28"/>
      <c r="H11" s="24" t="s">
        <v>29</v>
      </c>
      <c r="I11" s="26" t="s">
        <v>30</v>
      </c>
      <c r="J11" s="27" t="s">
        <v>31</v>
      </c>
      <c r="K11" s="26" t="s">
        <v>31</v>
      </c>
      <c r="L11" s="26" t="s">
        <v>28</v>
      </c>
      <c r="M11" s="26"/>
      <c r="N11" s="26"/>
      <c r="O11" s="26" t="s">
        <v>30</v>
      </c>
      <c r="P11" s="26" t="s">
        <v>31</v>
      </c>
      <c r="Q11" s="26" t="s">
        <v>28</v>
      </c>
      <c r="R11" s="26"/>
      <c r="S11" s="26"/>
      <c r="T11" s="26" t="s">
        <v>30</v>
      </c>
      <c r="U11" s="26" t="s">
        <v>31</v>
      </c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="21" customFormat="true" ht="11.25" hidden="false" customHeight="true" outlineLevel="0" collapsed="false">
      <c r="A12" s="17"/>
      <c r="B12" s="18"/>
      <c r="D12" s="28"/>
      <c r="F12" s="28"/>
      <c r="G12" s="28"/>
      <c r="H12" s="24" t="s">
        <v>25</v>
      </c>
      <c r="I12" s="26" t="s">
        <v>32</v>
      </c>
      <c r="J12" s="27" t="s">
        <v>32</v>
      </c>
      <c r="K12" s="26" t="s">
        <v>33</v>
      </c>
      <c r="L12" s="26"/>
      <c r="M12" s="26"/>
      <c r="N12" s="26"/>
      <c r="O12" s="26" t="s">
        <v>32</v>
      </c>
      <c r="P12" s="26" t="s">
        <v>32</v>
      </c>
      <c r="Q12" s="26"/>
      <c r="R12" s="26"/>
      <c r="S12" s="26"/>
      <c r="T12" s="26" t="s">
        <v>32</v>
      </c>
      <c r="U12" s="26" t="s">
        <v>32</v>
      </c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="21" customFormat="true" ht="13.5" hidden="false" customHeight="false" outlineLevel="0" collapsed="false">
      <c r="A13" s="17"/>
      <c r="B13" s="18"/>
      <c r="C13" s="29"/>
      <c r="D13" s="30"/>
      <c r="F13" s="30"/>
      <c r="G13" s="30"/>
      <c r="H13" s="24"/>
      <c r="I13" s="31"/>
      <c r="J13" s="32"/>
      <c r="K13" s="31" t="s">
        <v>25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X13" s="33"/>
    </row>
    <row r="14" customFormat="false" ht="15" hidden="false" customHeight="true" outlineLevel="0" collapsed="false">
      <c r="A14" s="34" t="s">
        <v>34</v>
      </c>
      <c r="B14" s="35" t="s">
        <v>35</v>
      </c>
      <c r="C14" s="36" t="n">
        <f aca="false">SUM(C15:C16)</f>
        <v>24328166</v>
      </c>
      <c r="D14" s="36" t="n">
        <f aca="false">SUM(D15:D16)</f>
        <v>24402883</v>
      </c>
      <c r="E14" s="36" t="n">
        <f aca="false">SUM(E15:E16)</f>
        <v>25070892</v>
      </c>
      <c r="F14" s="36" t="n">
        <f aca="false">SUM(F15:F16)</f>
        <v>7589066</v>
      </c>
      <c r="G14" s="36" t="n">
        <f aca="false">SUM(G15:G16)</f>
        <v>5854245</v>
      </c>
      <c r="H14" s="36" t="n">
        <f aca="false">SUM(H15:H16)</f>
        <v>23.2359143823044</v>
      </c>
      <c r="I14" s="37" t="n">
        <f aca="false">G14/C14*100</f>
        <v>24.0636511605519</v>
      </c>
      <c r="J14" s="37" t="n">
        <f aca="false">G14/D14*100</f>
        <v>23.9899728241126</v>
      </c>
      <c r="K14" s="37" t="n">
        <f aca="false">G14/F14*100</f>
        <v>77.1405203222636</v>
      </c>
      <c r="L14" s="36" t="n">
        <f aca="false">SUM(L15:L16)</f>
        <v>0</v>
      </c>
      <c r="M14" s="36" t="n">
        <f aca="false">SUM(M15:M16)</f>
        <v>14000</v>
      </c>
      <c r="N14" s="36" t="n">
        <f aca="false">SUM(N15:N16)</f>
        <v>13831</v>
      </c>
      <c r="O14" s="36" t="n">
        <f aca="false">SUM(O15:O16)</f>
        <v>0</v>
      </c>
      <c r="P14" s="36" t="n">
        <f aca="false">SUM(P15:P16)</f>
        <v>0</v>
      </c>
      <c r="Q14" s="36" t="n">
        <f aca="false">SUM(Q15:Q16)</f>
        <v>24328166</v>
      </c>
      <c r="R14" s="36" t="n">
        <f aca="false">SUM(R15:R16)</f>
        <v>24416883</v>
      </c>
      <c r="S14" s="36" t="n">
        <f aca="false">SUM(S15:S16)</f>
        <v>5868076</v>
      </c>
      <c r="T14" s="37" t="n">
        <f aca="false">S14/Q14*100</f>
        <v>24.1205029594093</v>
      </c>
      <c r="U14" s="37" t="n">
        <f aca="false">S14/R14*100</f>
        <v>24.0328628351129</v>
      </c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customFormat="false" ht="29.25" hidden="false" customHeight="true" outlineLevel="0" collapsed="false">
      <c r="A15" s="39" t="s">
        <v>36</v>
      </c>
      <c r="B15" s="40" t="s">
        <v>37</v>
      </c>
      <c r="C15" s="41" t="n">
        <v>24298166</v>
      </c>
      <c r="D15" s="41" t="n">
        <v>24372883</v>
      </c>
      <c r="E15" s="41" t="n">
        <v>25070892</v>
      </c>
      <c r="F15" s="41" t="n">
        <v>7559066</v>
      </c>
      <c r="G15" s="41" t="n">
        <v>5825451</v>
      </c>
      <c r="H15" s="42" t="n">
        <f aca="false">G15/E15*100</f>
        <v>23.2359143823044</v>
      </c>
      <c r="I15" s="42" t="n">
        <f aca="false">G15/C15*100</f>
        <v>23.9748588432559</v>
      </c>
      <c r="J15" s="42" t="n">
        <f aca="false">G15/D15*100</f>
        <v>23.9013620177802</v>
      </c>
      <c r="K15" s="42" t="n">
        <f aca="false">G15/F15*100</f>
        <v>77.0657512449289</v>
      </c>
      <c r="L15" s="43" t="n">
        <v>0</v>
      </c>
      <c r="M15" s="43" t="n">
        <v>14000</v>
      </c>
      <c r="N15" s="43" t="n">
        <v>13831</v>
      </c>
      <c r="O15" s="44" t="n">
        <v>0</v>
      </c>
      <c r="P15" s="37" t="n">
        <v>0</v>
      </c>
      <c r="Q15" s="43" t="n">
        <f aca="false">C15+L15</f>
        <v>24298166</v>
      </c>
      <c r="R15" s="43" t="n">
        <f aca="false">D15+M15</f>
        <v>24386883</v>
      </c>
      <c r="S15" s="43" t="n">
        <f aca="false">N15+G15</f>
        <v>5839282</v>
      </c>
      <c r="T15" s="42" t="n">
        <f aca="false">S15/Q15*100</f>
        <v>24.0317808348169</v>
      </c>
      <c r="U15" s="42" t="n">
        <f aca="false">S15/R15*100</f>
        <v>23.9443556603769</v>
      </c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</row>
    <row r="16" s="4" customFormat="true" ht="29.25" hidden="false" customHeight="true" outlineLevel="0" collapsed="false">
      <c r="A16" s="39" t="s">
        <v>38</v>
      </c>
      <c r="B16" s="40" t="s">
        <v>39</v>
      </c>
      <c r="C16" s="41" t="n">
        <v>30000</v>
      </c>
      <c r="D16" s="41" t="n">
        <v>30000</v>
      </c>
      <c r="E16" s="41"/>
      <c r="F16" s="41" t="n">
        <v>30000</v>
      </c>
      <c r="G16" s="41" t="n">
        <v>28794</v>
      </c>
      <c r="H16" s="42"/>
      <c r="I16" s="42" t="n">
        <f aca="false">G16/C16*100</f>
        <v>95.98</v>
      </c>
      <c r="J16" s="42" t="n">
        <f aca="false">G16/D16*100</f>
        <v>95.98</v>
      </c>
      <c r="K16" s="42" t="n">
        <f aca="false">G16/F16*100</f>
        <v>95.98</v>
      </c>
      <c r="L16" s="43" t="n">
        <v>0</v>
      </c>
      <c r="M16" s="43" t="n">
        <v>0</v>
      </c>
      <c r="N16" s="43" t="n">
        <v>0</v>
      </c>
      <c r="O16" s="44" t="n">
        <v>0</v>
      </c>
      <c r="P16" s="37" t="n">
        <v>0</v>
      </c>
      <c r="Q16" s="43" t="n">
        <f aca="false">C16+L16</f>
        <v>30000</v>
      </c>
      <c r="R16" s="43" t="n">
        <f aca="false">D16+M16</f>
        <v>30000</v>
      </c>
      <c r="S16" s="43" t="n">
        <f aca="false">N16+G16</f>
        <v>28794</v>
      </c>
      <c r="T16" s="42" t="n">
        <f aca="false">S16/Q16*100</f>
        <v>95.98</v>
      </c>
      <c r="U16" s="42" t="n">
        <f aca="false">S16/R16*100</f>
        <v>95.98</v>
      </c>
    </row>
    <row r="17" s="4" customFormat="true" ht="19.5" hidden="false" customHeight="true" outlineLevel="0" collapsed="false">
      <c r="A17" s="34" t="n">
        <v>3000</v>
      </c>
      <c r="B17" s="46" t="s">
        <v>40</v>
      </c>
      <c r="C17" s="36" t="n">
        <f aca="false">SUM(C18:C47)</f>
        <v>225813341</v>
      </c>
      <c r="D17" s="36" t="n">
        <f aca="false">SUM(D18:D47)</f>
        <v>108977270</v>
      </c>
      <c r="E17" s="36" t="n">
        <f aca="false">SUM(E18:E47)</f>
        <v>174789625</v>
      </c>
      <c r="F17" s="36" t="n">
        <f aca="false">SUM(F18:F47)</f>
        <v>67519596</v>
      </c>
      <c r="G17" s="36" t="n">
        <f aca="false">SUM(G18:G47)</f>
        <v>66435420</v>
      </c>
      <c r="H17" s="47" t="n">
        <f aca="false">G17/E17*100</f>
        <v>38.0087891372271</v>
      </c>
      <c r="I17" s="37" t="n">
        <f aca="false">G17/C17*100</f>
        <v>29.4205026619751</v>
      </c>
      <c r="J17" s="37" t="n">
        <f aca="false">G17/D17*100</f>
        <v>60.962639273309</v>
      </c>
      <c r="K17" s="37" t="n">
        <f aca="false">G17/F17*100</f>
        <v>98.3942794918382</v>
      </c>
      <c r="L17" s="48" t="n">
        <f aca="false">SUM(L18:L45)</f>
        <v>87657</v>
      </c>
      <c r="M17" s="48" t="n">
        <f aca="false">SUM(M18:M45)</f>
        <v>144622</v>
      </c>
      <c r="N17" s="48" t="n">
        <f aca="false">SUM(N18:N45)</f>
        <v>67089</v>
      </c>
      <c r="O17" s="44" t="n">
        <f aca="false">N17/L17*100</f>
        <v>76.535815736336</v>
      </c>
      <c r="P17" s="37" t="n">
        <f aca="false">N17/M17*100</f>
        <v>46.3892077277316</v>
      </c>
      <c r="Q17" s="48" t="n">
        <f aca="false">L17+C17</f>
        <v>225900998</v>
      </c>
      <c r="R17" s="48" t="n">
        <f aca="false">M17+D17</f>
        <v>109121892</v>
      </c>
      <c r="S17" s="48" t="n">
        <f aca="false">N17+G17</f>
        <v>66502509</v>
      </c>
      <c r="T17" s="37" t="n">
        <f aca="false">S17/Q17*100</f>
        <v>29.4387849495025</v>
      </c>
      <c r="U17" s="37" t="n">
        <f aca="false">S17/R17*100</f>
        <v>60.9433247363416</v>
      </c>
    </row>
    <row r="18" s="51" customFormat="true" ht="27" hidden="false" customHeight="true" outlineLevel="0" collapsed="false">
      <c r="A18" s="39" t="n">
        <v>3011</v>
      </c>
      <c r="B18" s="40" t="s">
        <v>41</v>
      </c>
      <c r="C18" s="41" t="n">
        <v>18538900</v>
      </c>
      <c r="D18" s="41" t="n">
        <v>12966775</v>
      </c>
      <c r="E18" s="41" t="n">
        <v>27749580</v>
      </c>
      <c r="F18" s="41" t="n">
        <v>10073485</v>
      </c>
      <c r="G18" s="41" t="n">
        <v>10073484</v>
      </c>
      <c r="H18" s="49" t="n">
        <f aca="false">G18/E18*100</f>
        <v>36.3013926697269</v>
      </c>
      <c r="I18" s="42" t="n">
        <f aca="false">G18/C18*100</f>
        <v>54.3370102864787</v>
      </c>
      <c r="J18" s="42" t="n">
        <f aca="false">G18/D18*100</f>
        <v>77.6868882200856</v>
      </c>
      <c r="K18" s="42" t="n">
        <f aca="false">G18/F18*100</f>
        <v>99.9999900729489</v>
      </c>
      <c r="L18" s="43" t="n">
        <v>0</v>
      </c>
      <c r="M18" s="43" t="n">
        <v>0</v>
      </c>
      <c r="N18" s="43" t="n">
        <v>0</v>
      </c>
      <c r="O18" s="50" t="n">
        <v>0</v>
      </c>
      <c r="P18" s="42" t="n">
        <v>0</v>
      </c>
      <c r="Q18" s="43" t="n">
        <f aca="false">L18+C18</f>
        <v>18538900</v>
      </c>
      <c r="R18" s="43" t="n">
        <f aca="false">M18+D18</f>
        <v>12966775</v>
      </c>
      <c r="S18" s="43" t="n">
        <f aca="false">N18+G18</f>
        <v>10073484</v>
      </c>
      <c r="T18" s="42" t="n">
        <f aca="false">S18/Q18*100</f>
        <v>54.3370102864787</v>
      </c>
      <c r="U18" s="42" t="n">
        <f aca="false">S18/R18*100</f>
        <v>77.6868882200856</v>
      </c>
    </row>
    <row r="19" s="51" customFormat="true" ht="30" hidden="false" customHeight="true" outlineLevel="0" collapsed="false">
      <c r="A19" s="39" t="s">
        <v>42</v>
      </c>
      <c r="B19" s="52" t="s">
        <v>43</v>
      </c>
      <c r="C19" s="53" t="n">
        <v>46000000</v>
      </c>
      <c r="D19" s="54" t="n">
        <v>26608325</v>
      </c>
      <c r="E19" s="54"/>
      <c r="F19" s="54" t="n">
        <v>22252525</v>
      </c>
      <c r="G19" s="54" t="n">
        <v>22252525</v>
      </c>
      <c r="H19" s="42"/>
      <c r="I19" s="42" t="n">
        <f aca="false">G19/C19*100</f>
        <v>48.3750543478261</v>
      </c>
      <c r="J19" s="42" t="n">
        <f aca="false">G19/D19*100</f>
        <v>83.6299353679722</v>
      </c>
      <c r="K19" s="42" t="n">
        <f aca="false">G19/F19*100</f>
        <v>100</v>
      </c>
      <c r="L19" s="43" t="n">
        <v>0</v>
      </c>
      <c r="M19" s="43" t="n">
        <v>0</v>
      </c>
      <c r="N19" s="43" t="n">
        <v>0</v>
      </c>
      <c r="O19" s="50" t="n">
        <v>0</v>
      </c>
      <c r="P19" s="42" t="n">
        <v>0</v>
      </c>
      <c r="Q19" s="43" t="n">
        <f aca="false">L19+C19</f>
        <v>46000000</v>
      </c>
      <c r="R19" s="43" t="n">
        <f aca="false">M19+D19</f>
        <v>26608325</v>
      </c>
      <c r="S19" s="43" t="n">
        <f aca="false">N19+G19</f>
        <v>22252525</v>
      </c>
      <c r="T19" s="42" t="n">
        <f aca="false">S19/Q19*100</f>
        <v>48.3750543478261</v>
      </c>
      <c r="U19" s="42" t="n">
        <f aca="false">S19/R19*100</f>
        <v>83.6299353679722</v>
      </c>
    </row>
    <row r="20" s="51" customFormat="true" ht="15" hidden="true" customHeight="true" outlineLevel="0" collapsed="false">
      <c r="A20" s="39"/>
      <c r="B20" s="52"/>
      <c r="C20" s="53"/>
      <c r="D20" s="53"/>
      <c r="E20" s="54"/>
      <c r="F20" s="54"/>
      <c r="G20" s="54"/>
      <c r="H20" s="42"/>
      <c r="I20" s="42"/>
      <c r="J20" s="42"/>
      <c r="K20" s="42"/>
      <c r="L20" s="43"/>
      <c r="M20" s="43"/>
      <c r="N20" s="43"/>
      <c r="O20" s="50"/>
      <c r="P20" s="42"/>
      <c r="Q20" s="43"/>
      <c r="R20" s="43"/>
      <c r="S20" s="43"/>
      <c r="T20" s="42"/>
      <c r="U20" s="42"/>
    </row>
    <row r="21" s="51" customFormat="true" ht="40.5" hidden="true" customHeight="true" outlineLevel="0" collapsed="false">
      <c r="A21" s="55" t="n">
        <v>3013</v>
      </c>
      <c r="B21" s="40"/>
      <c r="C21" s="41"/>
      <c r="D21" s="41"/>
      <c r="E21" s="41"/>
      <c r="F21" s="41"/>
      <c r="G21" s="41"/>
      <c r="H21" s="49" t="e">
        <f aca="false">G21/E21*100</f>
        <v>#DIV/0!</v>
      </c>
      <c r="I21" s="42" t="e">
        <f aca="false">G21/C21*100</f>
        <v>#DIV/0!</v>
      </c>
      <c r="J21" s="42" t="e">
        <f aca="false">G21/D21*100</f>
        <v>#DIV/0!</v>
      </c>
      <c r="K21" s="42" t="e">
        <f aca="false">G21/F21*100</f>
        <v>#DIV/0!</v>
      </c>
      <c r="L21" s="43" t="n">
        <v>0</v>
      </c>
      <c r="M21" s="43" t="n">
        <v>0</v>
      </c>
      <c r="N21" s="43" t="n">
        <v>0</v>
      </c>
      <c r="O21" s="50" t="n">
        <v>0</v>
      </c>
      <c r="P21" s="42" t="n">
        <v>0</v>
      </c>
      <c r="Q21" s="43" t="n">
        <f aca="false">L21+C21</f>
        <v>0</v>
      </c>
      <c r="R21" s="43" t="n">
        <f aca="false">M21+D21</f>
        <v>0</v>
      </c>
      <c r="S21" s="43" t="n">
        <f aca="false">N21+G21</f>
        <v>0</v>
      </c>
      <c r="T21" s="42" t="e">
        <f aca="false">S21/Q21*100</f>
        <v>#DIV/0!</v>
      </c>
      <c r="U21" s="42" t="e">
        <f aca="false">S21/R21*100</f>
        <v>#DIV/0!</v>
      </c>
    </row>
    <row r="22" s="4" customFormat="true" ht="12.75" hidden="true" customHeight="false" outlineLevel="0" collapsed="false">
      <c r="A22" s="55" t="n">
        <v>3015</v>
      </c>
      <c r="B22" s="56"/>
      <c r="C22" s="41"/>
      <c r="D22" s="41"/>
      <c r="E22" s="41"/>
      <c r="F22" s="41"/>
      <c r="G22" s="41"/>
      <c r="H22" s="49" t="e">
        <f aca="false">G22/E22*100</f>
        <v>#DIV/0!</v>
      </c>
      <c r="I22" s="42" t="e">
        <f aca="false">G22/C22*100</f>
        <v>#DIV/0!</v>
      </c>
      <c r="J22" s="42" t="e">
        <f aca="false">G22/D22*100</f>
        <v>#DIV/0!</v>
      </c>
      <c r="K22" s="42" t="e">
        <f aca="false">G22/F22*100</f>
        <v>#DIV/0!</v>
      </c>
      <c r="L22" s="43" t="n">
        <v>0</v>
      </c>
      <c r="M22" s="43" t="n">
        <v>0</v>
      </c>
      <c r="N22" s="43" t="n">
        <v>0</v>
      </c>
      <c r="O22" s="50" t="n">
        <v>0</v>
      </c>
      <c r="P22" s="42" t="n">
        <v>0</v>
      </c>
      <c r="Q22" s="43" t="n">
        <f aca="false">L22+C22</f>
        <v>0</v>
      </c>
      <c r="R22" s="43" t="n">
        <f aca="false">M22+D22</f>
        <v>0</v>
      </c>
      <c r="S22" s="43" t="n">
        <f aca="false">N22+G22</f>
        <v>0</v>
      </c>
      <c r="T22" s="42" t="e">
        <f aca="false">S22/Q22*100</f>
        <v>#DIV/0!</v>
      </c>
      <c r="U22" s="42" t="e">
        <f aca="false">S22/R22*100</f>
        <v>#DIV/0!</v>
      </c>
    </row>
    <row r="23" s="4" customFormat="true" ht="15.75" hidden="true" customHeight="true" outlineLevel="0" collapsed="false">
      <c r="A23" s="55" t="n">
        <v>3016</v>
      </c>
      <c r="B23" s="56"/>
      <c r="C23" s="41"/>
      <c r="D23" s="41"/>
      <c r="E23" s="41"/>
      <c r="F23" s="41"/>
      <c r="G23" s="41"/>
      <c r="H23" s="49"/>
      <c r="I23" s="42" t="e">
        <f aca="false">G23/C23*100</f>
        <v>#DIV/0!</v>
      </c>
      <c r="J23" s="42" t="e">
        <f aca="false">G23/D23*100</f>
        <v>#DIV/0!</v>
      </c>
      <c r="K23" s="42" t="e">
        <f aca="false">G23/F23*100</f>
        <v>#DIV/0!</v>
      </c>
      <c r="L23" s="43" t="n">
        <v>0</v>
      </c>
      <c r="M23" s="43" t="n">
        <v>0</v>
      </c>
      <c r="N23" s="43" t="n">
        <v>0</v>
      </c>
      <c r="O23" s="50" t="n">
        <v>0</v>
      </c>
      <c r="P23" s="42" t="n">
        <v>0</v>
      </c>
      <c r="Q23" s="43" t="n">
        <f aca="false">L23+C23</f>
        <v>0</v>
      </c>
      <c r="R23" s="43" t="n">
        <f aca="false">M23+D23</f>
        <v>0</v>
      </c>
      <c r="S23" s="43" t="n">
        <f aca="false">N23+G23</f>
        <v>0</v>
      </c>
      <c r="T23" s="42" t="e">
        <f aca="false">S23/Q23*100</f>
        <v>#DIV/0!</v>
      </c>
      <c r="U23" s="42" t="e">
        <f aca="false">S23/R23*100</f>
        <v>#DIV/0!</v>
      </c>
    </row>
    <row r="24" customFormat="false" ht="25.5" hidden="false" customHeight="false" outlineLevel="0" collapsed="false">
      <c r="A24" s="55" t="s">
        <v>44</v>
      </c>
      <c r="B24" s="56" t="s">
        <v>45</v>
      </c>
      <c r="C24" s="41" t="n">
        <v>30300</v>
      </c>
      <c r="D24" s="41" t="n">
        <v>11900</v>
      </c>
      <c r="E24" s="41"/>
      <c r="F24" s="41" t="n">
        <v>9400</v>
      </c>
      <c r="G24" s="41" t="n">
        <v>4364</v>
      </c>
      <c r="H24" s="49" t="e">
        <f aca="false">G24/E24*100</f>
        <v>#DIV/0!</v>
      </c>
      <c r="I24" s="42" t="n">
        <f aca="false">G24/C24*100</f>
        <v>14.4026402640264</v>
      </c>
      <c r="J24" s="42" t="n">
        <f aca="false">G24/D24*100</f>
        <v>36.672268907563</v>
      </c>
      <c r="K24" s="42" t="n">
        <f aca="false">G24/F24*100</f>
        <v>46.4255319148936</v>
      </c>
      <c r="L24" s="43" t="n">
        <v>0</v>
      </c>
      <c r="M24" s="43" t="n">
        <v>0</v>
      </c>
      <c r="N24" s="43" t="n">
        <v>0</v>
      </c>
      <c r="O24" s="50" t="n">
        <v>0</v>
      </c>
      <c r="P24" s="42" t="n">
        <v>0</v>
      </c>
      <c r="Q24" s="43" t="n">
        <f aca="false">L24+C24</f>
        <v>30300</v>
      </c>
      <c r="R24" s="43" t="n">
        <f aca="false">M24+D24</f>
        <v>11900</v>
      </c>
      <c r="S24" s="43" t="n">
        <f aca="false">N24+G24</f>
        <v>4364</v>
      </c>
      <c r="T24" s="42" t="n">
        <f aca="false">S24/Q24*100</f>
        <v>14.4026402640264</v>
      </c>
      <c r="U24" s="42" t="n">
        <f aca="false">S24/R24*100</f>
        <v>36.672268907563</v>
      </c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customFormat="false" ht="19.5" hidden="false" customHeight="true" outlineLevel="0" collapsed="false">
      <c r="A25" s="55" t="s">
        <v>46</v>
      </c>
      <c r="B25" s="56" t="s">
        <v>47</v>
      </c>
      <c r="C25" s="54" t="n">
        <v>481601</v>
      </c>
      <c r="D25" s="54" t="n">
        <v>120403</v>
      </c>
      <c r="E25" s="54"/>
      <c r="F25" s="54" t="n">
        <v>120403</v>
      </c>
      <c r="G25" s="54" t="n">
        <v>4382</v>
      </c>
      <c r="H25" s="42"/>
      <c r="I25" s="42" t="n">
        <f aca="false">G25/C25*100</f>
        <v>0.909881831640715</v>
      </c>
      <c r="J25" s="42" t="n">
        <f aca="false">G25/D25*100</f>
        <v>3.63944419989535</v>
      </c>
      <c r="K25" s="42" t="n">
        <f aca="false">G25/F25*100</f>
        <v>3.63944419989535</v>
      </c>
      <c r="L25" s="43" t="n">
        <v>0</v>
      </c>
      <c r="M25" s="43" t="n">
        <v>0</v>
      </c>
      <c r="N25" s="43" t="n">
        <v>0</v>
      </c>
      <c r="O25" s="50" t="n">
        <v>0</v>
      </c>
      <c r="P25" s="42" t="n">
        <v>0</v>
      </c>
      <c r="Q25" s="43" t="n">
        <f aca="false">L25+C25</f>
        <v>481601</v>
      </c>
      <c r="R25" s="43" t="n">
        <f aca="false">M25+D25</f>
        <v>120403</v>
      </c>
      <c r="S25" s="43" t="n">
        <f aca="false">N25+G25</f>
        <v>4382</v>
      </c>
      <c r="T25" s="42" t="n">
        <f aca="false">S25/Q25*100</f>
        <v>0.909881831640715</v>
      </c>
      <c r="U25" s="42" t="n">
        <f aca="false">S25/R25*100</f>
        <v>3.63944419989535</v>
      </c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</row>
    <row r="26" customFormat="false" ht="22.5" hidden="false" customHeight="true" outlineLevel="0" collapsed="false">
      <c r="A26" s="55" t="s">
        <v>48</v>
      </c>
      <c r="B26" s="56" t="s">
        <v>49</v>
      </c>
      <c r="C26" s="54" t="n">
        <v>200000</v>
      </c>
      <c r="D26" s="54" t="n">
        <v>49998</v>
      </c>
      <c r="E26" s="54" t="n">
        <v>49998</v>
      </c>
      <c r="F26" s="54" t="n">
        <v>49998</v>
      </c>
      <c r="G26" s="54" t="n">
        <v>13794</v>
      </c>
      <c r="H26" s="59" t="n">
        <v>3681.218</v>
      </c>
      <c r="I26" s="42" t="n">
        <v>0</v>
      </c>
      <c r="J26" s="42" t="n">
        <f aca="false">G26/D26*100</f>
        <v>27.5891035641426</v>
      </c>
      <c r="K26" s="42" t="n">
        <v>0</v>
      </c>
      <c r="L26" s="43" t="n">
        <v>0</v>
      </c>
      <c r="M26" s="43" t="n">
        <v>0</v>
      </c>
      <c r="N26" s="43" t="n">
        <v>0</v>
      </c>
      <c r="O26" s="50" t="n">
        <v>0</v>
      </c>
      <c r="P26" s="42" t="n">
        <v>0</v>
      </c>
      <c r="Q26" s="43" t="n">
        <f aca="false">L26+C26</f>
        <v>200000</v>
      </c>
      <c r="R26" s="43" t="n">
        <f aca="false">M26+D26</f>
        <v>49998</v>
      </c>
      <c r="S26" s="43" t="n">
        <f aca="false">N26+G26</f>
        <v>13794</v>
      </c>
      <c r="T26" s="42" t="n">
        <f aca="false">S26/Q26*100</f>
        <v>6.897</v>
      </c>
      <c r="U26" s="42" t="n">
        <f aca="false">S26/R26*100</f>
        <v>27.5891035641426</v>
      </c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</row>
    <row r="27" s="4" customFormat="true" ht="22.5" hidden="false" customHeight="true" outlineLevel="0" collapsed="false">
      <c r="A27" s="55" t="n">
        <v>3041</v>
      </c>
      <c r="B27" s="57" t="s">
        <v>50</v>
      </c>
      <c r="C27" s="41" t="n">
        <v>1200000</v>
      </c>
      <c r="D27" s="41" t="n">
        <v>436802</v>
      </c>
      <c r="E27" s="41" t="n">
        <v>1000500</v>
      </c>
      <c r="F27" s="41" t="n">
        <v>180247</v>
      </c>
      <c r="G27" s="41" t="n">
        <v>161523</v>
      </c>
      <c r="H27" s="49" t="n">
        <f aca="false">G27/E27*100</f>
        <v>16.144227886057</v>
      </c>
      <c r="I27" s="42" t="n">
        <f aca="false">G27/C27*100</f>
        <v>13.46025</v>
      </c>
      <c r="J27" s="42" t="n">
        <f aca="false">G27/D27*100</f>
        <v>36.9785394755519</v>
      </c>
      <c r="K27" s="42" t="n">
        <f aca="false">G27/F27*100</f>
        <v>89.6120323777927</v>
      </c>
      <c r="L27" s="43" t="n">
        <v>0</v>
      </c>
      <c r="M27" s="43" t="n">
        <v>0</v>
      </c>
      <c r="N27" s="43" t="n">
        <v>0</v>
      </c>
      <c r="O27" s="50" t="n">
        <v>0</v>
      </c>
      <c r="P27" s="42" t="n">
        <v>0</v>
      </c>
      <c r="Q27" s="43" t="n">
        <f aca="false">L27+C27</f>
        <v>1200000</v>
      </c>
      <c r="R27" s="43" t="n">
        <f aca="false">M27+D27</f>
        <v>436802</v>
      </c>
      <c r="S27" s="43" t="n">
        <f aca="false">N27+G27</f>
        <v>161523</v>
      </c>
      <c r="T27" s="42" t="n">
        <f aca="false">S27/Q27*100</f>
        <v>13.46025</v>
      </c>
      <c r="U27" s="42" t="n">
        <f aca="false">S27/R27*100</f>
        <v>36.9785394755519</v>
      </c>
    </row>
    <row r="28" s="51" customFormat="true" ht="24" hidden="false" customHeight="true" outlineLevel="0" collapsed="false">
      <c r="A28" s="55" t="n">
        <v>3042</v>
      </c>
      <c r="B28" s="57" t="s">
        <v>51</v>
      </c>
      <c r="C28" s="41" t="n">
        <v>506300</v>
      </c>
      <c r="D28" s="41" t="n">
        <v>166823</v>
      </c>
      <c r="E28" s="41" t="n">
        <v>367040</v>
      </c>
      <c r="F28" s="41" t="n">
        <v>84753</v>
      </c>
      <c r="G28" s="41" t="n">
        <v>84753</v>
      </c>
      <c r="H28" s="49" t="n">
        <f aca="false">G28/E28*100</f>
        <v>23.090943766347</v>
      </c>
      <c r="I28" s="42" t="n">
        <f aca="false">G28/C28*100</f>
        <v>16.7396800316018</v>
      </c>
      <c r="J28" s="42" t="n">
        <f aca="false">G28/D28*100</f>
        <v>50.8041457113228</v>
      </c>
      <c r="K28" s="42" t="n">
        <f aca="false">G28/F28*100</f>
        <v>100</v>
      </c>
      <c r="L28" s="43" t="n">
        <v>0</v>
      </c>
      <c r="M28" s="43" t="n">
        <v>0</v>
      </c>
      <c r="N28" s="43" t="n">
        <v>0</v>
      </c>
      <c r="O28" s="50" t="n">
        <v>0</v>
      </c>
      <c r="P28" s="42" t="n">
        <v>0</v>
      </c>
      <c r="Q28" s="43" t="n">
        <f aca="false">L28+C28</f>
        <v>506300</v>
      </c>
      <c r="R28" s="43" t="n">
        <f aca="false">M28+D28</f>
        <v>166823</v>
      </c>
      <c r="S28" s="43" t="n">
        <f aca="false">N28+G28</f>
        <v>84753</v>
      </c>
      <c r="T28" s="42" t="n">
        <f aca="false">S28/Q28*100</f>
        <v>16.7396800316018</v>
      </c>
      <c r="U28" s="42" t="n">
        <f aca="false">S28/R28*100</f>
        <v>50.8041457113228</v>
      </c>
    </row>
    <row r="29" s="4" customFormat="true" ht="21.75" hidden="false" customHeight="true" outlineLevel="0" collapsed="false">
      <c r="A29" s="55" t="n">
        <v>3043</v>
      </c>
      <c r="B29" s="57" t="s">
        <v>52</v>
      </c>
      <c r="C29" s="41" t="n">
        <v>63982800</v>
      </c>
      <c r="D29" s="41" t="n">
        <v>25028748</v>
      </c>
      <c r="E29" s="41" t="n">
        <v>61845985</v>
      </c>
      <c r="F29" s="41" t="n">
        <v>13662569</v>
      </c>
      <c r="G29" s="41" t="n">
        <v>13661709</v>
      </c>
      <c r="H29" s="49" t="n">
        <f aca="false">G29/E29*100</f>
        <v>22.0898882926677</v>
      </c>
      <c r="I29" s="42" t="n">
        <f aca="false">G29/C29*100</f>
        <v>21.352158705152</v>
      </c>
      <c r="J29" s="42" t="n">
        <f aca="false">G29/D29*100</f>
        <v>54.5840686877346</v>
      </c>
      <c r="K29" s="42" t="n">
        <f aca="false">G29/F29*100</f>
        <v>99.9937054297768</v>
      </c>
      <c r="L29" s="43" t="n">
        <v>0</v>
      </c>
      <c r="M29" s="43" t="n">
        <v>0</v>
      </c>
      <c r="N29" s="43" t="n">
        <v>0</v>
      </c>
      <c r="O29" s="50" t="n">
        <v>0</v>
      </c>
      <c r="P29" s="42" t="n">
        <v>0</v>
      </c>
      <c r="Q29" s="43" t="n">
        <f aca="false">L29+C29</f>
        <v>63982800</v>
      </c>
      <c r="R29" s="43" t="n">
        <f aca="false">M29+D29</f>
        <v>25028748</v>
      </c>
      <c r="S29" s="43" t="n">
        <f aca="false">N29+G29</f>
        <v>13661709</v>
      </c>
      <c r="T29" s="42" t="n">
        <f aca="false">S29/Q29*100</f>
        <v>21.352158705152</v>
      </c>
      <c r="U29" s="42" t="n">
        <f aca="false">S29/R29*100</f>
        <v>54.5840686877346</v>
      </c>
    </row>
    <row r="30" s="51" customFormat="true" ht="21" hidden="false" customHeight="true" outlineLevel="0" collapsed="false">
      <c r="A30" s="55" t="n">
        <v>3044</v>
      </c>
      <c r="B30" s="57" t="s">
        <v>53</v>
      </c>
      <c r="C30" s="41" t="n">
        <v>7000000</v>
      </c>
      <c r="D30" s="41" t="n">
        <v>2657477</v>
      </c>
      <c r="E30" s="41" t="n">
        <v>6093000</v>
      </c>
      <c r="F30" s="41" t="n">
        <v>1406315</v>
      </c>
      <c r="G30" s="41" t="n">
        <v>1402261</v>
      </c>
      <c r="H30" s="49" t="n">
        <f aca="false">G30/E30*100</f>
        <v>23.0142950927294</v>
      </c>
      <c r="I30" s="42" t="n">
        <f aca="false">G30/C30*100</f>
        <v>20.0323</v>
      </c>
      <c r="J30" s="42" t="n">
        <f aca="false">G30/D30*100</f>
        <v>52.7666278955566</v>
      </c>
      <c r="K30" s="42" t="n">
        <f aca="false">G30/F30*100</f>
        <v>99.7117288800873</v>
      </c>
      <c r="L30" s="43" t="n">
        <v>0</v>
      </c>
      <c r="M30" s="43" t="n">
        <v>0</v>
      </c>
      <c r="N30" s="43" t="n">
        <v>0</v>
      </c>
      <c r="O30" s="50" t="n">
        <v>0</v>
      </c>
      <c r="P30" s="42" t="n">
        <v>0</v>
      </c>
      <c r="Q30" s="43" t="n">
        <f aca="false">L30+C30</f>
        <v>7000000</v>
      </c>
      <c r="R30" s="43" t="n">
        <f aca="false">M30+D30</f>
        <v>2657477</v>
      </c>
      <c r="S30" s="43" t="n">
        <f aca="false">N30+G30</f>
        <v>1402261</v>
      </c>
      <c r="T30" s="42" t="n">
        <f aca="false">S30/Q30*100</f>
        <v>20.0323</v>
      </c>
      <c r="U30" s="42" t="n">
        <f aca="false">S30/R30*100</f>
        <v>52.7666278955566</v>
      </c>
    </row>
    <row r="31" s="4" customFormat="true" ht="21.75" hidden="false" customHeight="true" outlineLevel="0" collapsed="false">
      <c r="A31" s="55" t="n">
        <v>3045</v>
      </c>
      <c r="B31" s="57" t="s">
        <v>54</v>
      </c>
      <c r="C31" s="41" t="n">
        <v>18004000</v>
      </c>
      <c r="D31" s="41" t="n">
        <v>6593909</v>
      </c>
      <c r="E31" s="41" t="n">
        <v>16503500</v>
      </c>
      <c r="F31" s="41" t="n">
        <v>3543139</v>
      </c>
      <c r="G31" s="41" t="n">
        <v>3543139</v>
      </c>
      <c r="H31" s="49" t="n">
        <f aca="false">G31/E31*100</f>
        <v>21.4690156633441</v>
      </c>
      <c r="I31" s="42" t="n">
        <f aca="false">G31/C31*100</f>
        <v>19.6797322817152</v>
      </c>
      <c r="J31" s="42" t="n">
        <f aca="false">G31/D31*100</f>
        <v>53.7335137624738</v>
      </c>
      <c r="K31" s="42" t="n">
        <f aca="false">G31/F31*100</f>
        <v>100</v>
      </c>
      <c r="L31" s="43" t="n">
        <v>0</v>
      </c>
      <c r="M31" s="43" t="n">
        <v>0</v>
      </c>
      <c r="N31" s="43" t="n">
        <v>0</v>
      </c>
      <c r="O31" s="50" t="n">
        <v>0</v>
      </c>
      <c r="P31" s="42" t="n">
        <v>0</v>
      </c>
      <c r="Q31" s="43" t="n">
        <f aca="false">L31+C31</f>
        <v>18004000</v>
      </c>
      <c r="R31" s="43" t="n">
        <f aca="false">M31+D31</f>
        <v>6593909</v>
      </c>
      <c r="S31" s="43" t="n">
        <f aca="false">N31+G31</f>
        <v>3543139</v>
      </c>
      <c r="T31" s="42" t="n">
        <f aca="false">S31/Q31*100</f>
        <v>19.6797322817152</v>
      </c>
      <c r="U31" s="42" t="n">
        <f aca="false">S31/R31*100</f>
        <v>53.7335137624738</v>
      </c>
    </row>
    <row r="32" s="4" customFormat="true" ht="21" hidden="false" customHeight="true" outlineLevel="0" collapsed="false">
      <c r="A32" s="55" t="s">
        <v>55</v>
      </c>
      <c r="B32" s="40" t="s">
        <v>56</v>
      </c>
      <c r="C32" s="41" t="n">
        <v>700000</v>
      </c>
      <c r="D32" s="41" t="n">
        <v>199686</v>
      </c>
      <c r="E32" s="41" t="n">
        <v>500300</v>
      </c>
      <c r="F32" s="41" t="n">
        <v>99621</v>
      </c>
      <c r="G32" s="41" t="n">
        <v>99621</v>
      </c>
      <c r="H32" s="49" t="n">
        <f aca="false">G32/E32*100</f>
        <v>19.912252648411</v>
      </c>
      <c r="I32" s="42" t="n">
        <f aca="false">G32/C32*100</f>
        <v>14.2315714285714</v>
      </c>
      <c r="J32" s="42" t="n">
        <f aca="false">G32/D32*100</f>
        <v>49.8888254559659</v>
      </c>
      <c r="K32" s="42" t="n">
        <f aca="false">G32/F32*100</f>
        <v>100</v>
      </c>
      <c r="L32" s="43" t="n">
        <v>0</v>
      </c>
      <c r="M32" s="43" t="n">
        <v>0</v>
      </c>
      <c r="N32" s="43" t="n">
        <v>0</v>
      </c>
      <c r="O32" s="50" t="n">
        <v>0</v>
      </c>
      <c r="P32" s="42" t="n">
        <v>0</v>
      </c>
      <c r="Q32" s="43" t="n">
        <f aca="false">L32+C32</f>
        <v>700000</v>
      </c>
      <c r="R32" s="43" t="n">
        <f aca="false">M32+D32</f>
        <v>199686</v>
      </c>
      <c r="S32" s="43" t="n">
        <f aca="false">N32+G32</f>
        <v>99621</v>
      </c>
      <c r="T32" s="42" t="n">
        <f aca="false">S32/Q32*100</f>
        <v>14.2315714285714</v>
      </c>
      <c r="U32" s="42" t="n">
        <f aca="false">S32/R32*100</f>
        <v>49.8888254559659</v>
      </c>
    </row>
    <row r="33" s="4" customFormat="true" ht="25.5" hidden="false" customHeight="true" outlineLevel="0" collapsed="false">
      <c r="A33" s="55" t="s">
        <v>57</v>
      </c>
      <c r="B33" s="60" t="s">
        <v>58</v>
      </c>
      <c r="C33" s="41" t="n">
        <v>13100500</v>
      </c>
      <c r="D33" s="41" t="n">
        <v>4731762</v>
      </c>
      <c r="E33" s="41" t="n">
        <v>11797000</v>
      </c>
      <c r="F33" s="41" t="n">
        <v>2631322</v>
      </c>
      <c r="G33" s="41" t="n">
        <v>2631322</v>
      </c>
      <c r="H33" s="42" t="n">
        <f aca="false">G33/E33*100</f>
        <v>22.3050097482411</v>
      </c>
      <c r="I33" s="42" t="n">
        <f aca="false">G33/C33*100</f>
        <v>20.0856608526392</v>
      </c>
      <c r="J33" s="42" t="n">
        <f aca="false">G33/D33*100</f>
        <v>55.6097707365671</v>
      </c>
      <c r="K33" s="42" t="n">
        <f aca="false">G33/F33*100</f>
        <v>100</v>
      </c>
      <c r="L33" s="43" t="n">
        <v>0</v>
      </c>
      <c r="M33" s="43" t="n">
        <v>0</v>
      </c>
      <c r="N33" s="43" t="n">
        <v>0</v>
      </c>
      <c r="O33" s="50" t="n">
        <v>0</v>
      </c>
      <c r="P33" s="42" t="n">
        <v>0</v>
      </c>
      <c r="Q33" s="43" t="n">
        <f aca="false">L33+C33</f>
        <v>13100500</v>
      </c>
      <c r="R33" s="43" t="n">
        <f aca="false">M33+D33</f>
        <v>4731762</v>
      </c>
      <c r="S33" s="43" t="n">
        <f aca="false">N33+G33</f>
        <v>2631322</v>
      </c>
      <c r="T33" s="42" t="n">
        <f aca="false">S33/Q33*100</f>
        <v>20.0856608526392</v>
      </c>
      <c r="U33" s="42" t="n">
        <f aca="false">S33/R33*100</f>
        <v>55.6097707365671</v>
      </c>
    </row>
    <row r="34" customFormat="false" ht="24.75" hidden="false" customHeight="true" outlineLevel="0" collapsed="false">
      <c r="A34" s="55" t="s">
        <v>59</v>
      </c>
      <c r="B34" s="60" t="s">
        <v>60</v>
      </c>
      <c r="C34" s="41" t="n">
        <v>27071400</v>
      </c>
      <c r="D34" s="41" t="n">
        <v>10994902</v>
      </c>
      <c r="E34" s="41" t="n">
        <v>23795397</v>
      </c>
      <c r="F34" s="41" t="n">
        <v>6255556</v>
      </c>
      <c r="G34" s="41" t="n">
        <v>6253311</v>
      </c>
      <c r="H34" s="42" t="n">
        <f aca="false">G34/E34*100</f>
        <v>26.2794985097328</v>
      </c>
      <c r="I34" s="42" t="n">
        <f aca="false">G34/C34*100</f>
        <v>23.0993262262018</v>
      </c>
      <c r="J34" s="42" t="n">
        <f aca="false">G34/D34*100</f>
        <v>56.8746406289024</v>
      </c>
      <c r="K34" s="42" t="n">
        <f aca="false">G34/F34*100</f>
        <v>99.9641119030826</v>
      </c>
      <c r="L34" s="43" t="n">
        <v>0</v>
      </c>
      <c r="M34" s="43" t="n">
        <v>0</v>
      </c>
      <c r="N34" s="43" t="n">
        <v>0</v>
      </c>
      <c r="O34" s="50" t="n">
        <v>0</v>
      </c>
      <c r="P34" s="42" t="n">
        <v>0</v>
      </c>
      <c r="Q34" s="43" t="n">
        <f aca="false">L34+C34</f>
        <v>27071400</v>
      </c>
      <c r="R34" s="43" t="n">
        <f aca="false">M34+D34</f>
        <v>10994902</v>
      </c>
      <c r="S34" s="43" t="n">
        <f aca="false">N34+G34</f>
        <v>6253311</v>
      </c>
      <c r="T34" s="42" t="n">
        <f aca="false">S34/Q34*100</f>
        <v>23.0993262262018</v>
      </c>
      <c r="U34" s="42" t="n">
        <f aca="false">S34/R34*100</f>
        <v>56.8746406289024</v>
      </c>
    </row>
    <row r="35" customFormat="false" ht="24" hidden="false" customHeight="true" outlineLevel="0" collapsed="false">
      <c r="A35" s="55" t="s">
        <v>61</v>
      </c>
      <c r="B35" s="60" t="s">
        <v>62</v>
      </c>
      <c r="C35" s="41" t="n">
        <v>7006000</v>
      </c>
      <c r="D35" s="41" t="n">
        <v>2822592</v>
      </c>
      <c r="E35" s="41" t="n">
        <v>5806000</v>
      </c>
      <c r="F35" s="41" t="n">
        <v>1649951</v>
      </c>
      <c r="G35" s="41" t="n">
        <v>1649951</v>
      </c>
      <c r="H35" s="42" t="n">
        <f aca="false">G35/E35*100</f>
        <v>28.4180330692387</v>
      </c>
      <c r="I35" s="42" t="n">
        <f aca="false">G35/C35*100</f>
        <v>23.5505423922352</v>
      </c>
      <c r="J35" s="42" t="n">
        <f aca="false">G35/D35*100</f>
        <v>58.4551717003379</v>
      </c>
      <c r="K35" s="42" t="n">
        <f aca="false">G35/F35*100</f>
        <v>100</v>
      </c>
      <c r="L35" s="43" t="n">
        <v>0</v>
      </c>
      <c r="M35" s="43" t="n">
        <v>0</v>
      </c>
      <c r="N35" s="43" t="n">
        <v>0</v>
      </c>
      <c r="O35" s="50" t="n">
        <v>0</v>
      </c>
      <c r="P35" s="42" t="n">
        <v>0</v>
      </c>
      <c r="Q35" s="43" t="n">
        <f aca="false">L35+C35</f>
        <v>7006000</v>
      </c>
      <c r="R35" s="43" t="n">
        <f aca="false">M35+D35</f>
        <v>2822592</v>
      </c>
      <c r="S35" s="43" t="n">
        <f aca="false">N35+G35</f>
        <v>1649951</v>
      </c>
      <c r="T35" s="42" t="n">
        <f aca="false">S35/Q35*100</f>
        <v>23.5505423922352</v>
      </c>
      <c r="U35" s="42" t="n">
        <f aca="false">S35/R35*100</f>
        <v>58.4551717003379</v>
      </c>
    </row>
    <row r="36" customFormat="false" ht="21" hidden="false" customHeight="true" outlineLevel="0" collapsed="false">
      <c r="A36" s="55" t="s">
        <v>63</v>
      </c>
      <c r="B36" s="60" t="s">
        <v>64</v>
      </c>
      <c r="C36" s="41" t="n">
        <v>5005000</v>
      </c>
      <c r="D36" s="41" t="n">
        <v>1931881</v>
      </c>
      <c r="E36" s="41" t="n">
        <v>4105000</v>
      </c>
      <c r="F36" s="41" t="n">
        <v>926258</v>
      </c>
      <c r="G36" s="41" t="n">
        <v>926258</v>
      </c>
      <c r="H36" s="42" t="n">
        <f aca="false">G36/E36*100</f>
        <v>22.5641412911084</v>
      </c>
      <c r="I36" s="42" t="n">
        <f aca="false">G36/C36*100</f>
        <v>18.5066533466533</v>
      </c>
      <c r="J36" s="42" t="n">
        <f aca="false">G36/D36*100</f>
        <v>47.9459138528719</v>
      </c>
      <c r="K36" s="42" t="n">
        <f aca="false">G36/F36*100</f>
        <v>100</v>
      </c>
      <c r="L36" s="43" t="n">
        <v>0</v>
      </c>
      <c r="M36" s="43" t="n">
        <v>0</v>
      </c>
      <c r="N36" s="43" t="n">
        <v>0</v>
      </c>
      <c r="O36" s="50" t="n">
        <v>0</v>
      </c>
      <c r="P36" s="42" t="n">
        <v>0</v>
      </c>
      <c r="Q36" s="43" t="n">
        <f aca="false">L36+C36</f>
        <v>5005000</v>
      </c>
      <c r="R36" s="43" t="n">
        <f aca="false">M36+D36</f>
        <v>1931881</v>
      </c>
      <c r="S36" s="43" t="n">
        <f aca="false">N36+G36</f>
        <v>926258</v>
      </c>
      <c r="T36" s="42" t="n">
        <f aca="false">S36/Q36*100</f>
        <v>18.5066533466533</v>
      </c>
      <c r="U36" s="42" t="n">
        <f aca="false">S36/R36*100</f>
        <v>47.9459138528719</v>
      </c>
    </row>
    <row r="37" customFormat="false" ht="27.75" hidden="false" customHeight="true" outlineLevel="0" collapsed="false">
      <c r="A37" s="55" t="s">
        <v>65</v>
      </c>
      <c r="B37" s="60" t="s">
        <v>66</v>
      </c>
      <c r="C37" s="41" t="n">
        <v>517000</v>
      </c>
      <c r="D37" s="41" t="n">
        <v>228585</v>
      </c>
      <c r="E37" s="41" t="n">
        <v>202000</v>
      </c>
      <c r="F37" s="41" t="n">
        <v>111465</v>
      </c>
      <c r="G37" s="41" t="n">
        <v>111465</v>
      </c>
      <c r="H37" s="42" t="n">
        <f aca="false">G37/E37*100</f>
        <v>55.1806930693069</v>
      </c>
      <c r="I37" s="42" t="n">
        <f aca="false">G37/C37*100</f>
        <v>21.5599613152805</v>
      </c>
      <c r="J37" s="42" t="n">
        <f aca="false">G37/D37*100</f>
        <v>48.7630421943697</v>
      </c>
      <c r="K37" s="42" t="n">
        <f aca="false">G37/F37*100</f>
        <v>100</v>
      </c>
      <c r="L37" s="43" t="n">
        <v>0</v>
      </c>
      <c r="M37" s="43" t="n">
        <v>0</v>
      </c>
      <c r="N37" s="43" t="n">
        <v>0</v>
      </c>
      <c r="O37" s="50" t="n">
        <v>0</v>
      </c>
      <c r="P37" s="42" t="n">
        <v>0</v>
      </c>
      <c r="Q37" s="43" t="n">
        <f aca="false">L37+C37</f>
        <v>517000</v>
      </c>
      <c r="R37" s="43" t="n">
        <f aca="false">M37+D37</f>
        <v>228585</v>
      </c>
      <c r="S37" s="43" t="n">
        <f aca="false">N37+G37</f>
        <v>111465</v>
      </c>
      <c r="T37" s="42" t="n">
        <f aca="false">S37/Q37*100</f>
        <v>21.5599613152805</v>
      </c>
      <c r="U37" s="42" t="n">
        <f aca="false">S37/R37*100</f>
        <v>48.7630421943697</v>
      </c>
    </row>
    <row r="38" customFormat="false" ht="27" hidden="false" customHeight="true" outlineLevel="0" collapsed="false">
      <c r="A38" s="55" t="s">
        <v>67</v>
      </c>
      <c r="B38" s="60" t="s">
        <v>68</v>
      </c>
      <c r="C38" s="41" t="n">
        <v>57000</v>
      </c>
      <c r="D38" s="41" t="n">
        <v>21633</v>
      </c>
      <c r="E38" s="41" t="n">
        <v>40300</v>
      </c>
      <c r="F38" s="41" t="n">
        <v>11578</v>
      </c>
      <c r="G38" s="41" t="n">
        <v>11512</v>
      </c>
      <c r="H38" s="42" t="n">
        <f aca="false">G38/E38*100</f>
        <v>28.5657568238213</v>
      </c>
      <c r="I38" s="42" t="n">
        <f aca="false">G38/C38*100</f>
        <v>20.1964912280702</v>
      </c>
      <c r="J38" s="42" t="n">
        <f aca="false">G38/D38*100</f>
        <v>53.214995608561</v>
      </c>
      <c r="K38" s="42" t="n">
        <f aca="false">G38/F38*100</f>
        <v>99.4299533598204</v>
      </c>
      <c r="L38" s="43" t="n">
        <v>0</v>
      </c>
      <c r="M38" s="43" t="n">
        <v>0</v>
      </c>
      <c r="N38" s="43" t="n">
        <v>0</v>
      </c>
      <c r="O38" s="50" t="n">
        <v>0</v>
      </c>
      <c r="P38" s="42" t="n">
        <v>0</v>
      </c>
      <c r="Q38" s="43" t="n">
        <f aca="false">L38+C38</f>
        <v>57000</v>
      </c>
      <c r="R38" s="43" t="n">
        <f aca="false">M38+D38</f>
        <v>21633</v>
      </c>
      <c r="S38" s="43" t="n">
        <f aca="false">N38+G38</f>
        <v>11512</v>
      </c>
      <c r="T38" s="42" t="n">
        <f aca="false">S38/Q38*100</f>
        <v>20.1964912280702</v>
      </c>
      <c r="U38" s="42" t="n">
        <f aca="false">S38/R38*100</f>
        <v>53.214995608561</v>
      </c>
    </row>
    <row r="39" customFormat="false" ht="25.5" hidden="false" customHeight="false" outlineLevel="0" collapsed="false">
      <c r="A39" s="55" t="s">
        <v>69</v>
      </c>
      <c r="B39" s="56" t="s">
        <v>70</v>
      </c>
      <c r="C39" s="41" t="n">
        <v>7975461</v>
      </c>
      <c r="D39" s="41" t="n">
        <v>7975461</v>
      </c>
      <c r="E39" s="41" t="n">
        <v>7383609</v>
      </c>
      <c r="F39" s="41" t="n">
        <v>2182881</v>
      </c>
      <c r="G39" s="41" t="n">
        <v>1826151</v>
      </c>
      <c r="H39" s="42" t="n">
        <f aca="false">G39/E39*100</f>
        <v>24.7324987008386</v>
      </c>
      <c r="I39" s="42" t="n">
        <f aca="false">G39/C39*100</f>
        <v>22.8971215582397</v>
      </c>
      <c r="J39" s="42" t="n">
        <f aca="false">G39/D39*100</f>
        <v>22.8971215582397</v>
      </c>
      <c r="K39" s="42" t="n">
        <f aca="false">G39/F39*100</f>
        <v>83.6578356767959</v>
      </c>
      <c r="L39" s="43" t="n">
        <v>87657</v>
      </c>
      <c r="M39" s="43" t="n">
        <v>140631</v>
      </c>
      <c r="N39" s="43" t="n">
        <v>63098</v>
      </c>
      <c r="O39" s="50" t="n">
        <f aca="false">N39/L39*100</f>
        <v>71.9828422145408</v>
      </c>
      <c r="P39" s="42" t="n">
        <f aca="false">N39/M39*100</f>
        <v>44.8677745305089</v>
      </c>
      <c r="Q39" s="43" t="n">
        <f aca="false">L39+C39</f>
        <v>8063118</v>
      </c>
      <c r="R39" s="43" t="n">
        <f aca="false">M39+D39</f>
        <v>8116092</v>
      </c>
      <c r="S39" s="43" t="n">
        <f aca="false">N39+G39</f>
        <v>1889249</v>
      </c>
      <c r="T39" s="42" t="n">
        <f aca="false">S39/Q39*100</f>
        <v>23.4307497422213</v>
      </c>
      <c r="U39" s="42" t="n">
        <f aca="false">S39/R39*100</f>
        <v>23.2778164663486</v>
      </c>
    </row>
    <row r="40" customFormat="false" ht="20.25" hidden="false" customHeight="true" outlineLevel="0" collapsed="false">
      <c r="A40" s="55" t="s">
        <v>71</v>
      </c>
      <c r="B40" s="56" t="s">
        <v>72</v>
      </c>
      <c r="C40" s="54" t="n">
        <v>23200</v>
      </c>
      <c r="D40" s="54" t="n">
        <v>23200</v>
      </c>
      <c r="E40" s="54" t="n">
        <v>41496</v>
      </c>
      <c r="F40" s="54" t="n">
        <v>3100</v>
      </c>
      <c r="G40" s="54" t="n">
        <v>0</v>
      </c>
      <c r="H40" s="42" t="n">
        <f aca="false">G40/E40*100</f>
        <v>0</v>
      </c>
      <c r="I40" s="42" t="n">
        <f aca="false">G40/C40*100</f>
        <v>0</v>
      </c>
      <c r="J40" s="42" t="n">
        <f aca="false">G40/D40*100</f>
        <v>0</v>
      </c>
      <c r="K40" s="42" t="n">
        <f aca="false">G40/F40*100</f>
        <v>0</v>
      </c>
      <c r="L40" s="43" t="n">
        <v>0</v>
      </c>
      <c r="M40" s="43" t="n">
        <v>0</v>
      </c>
      <c r="N40" s="43" t="n">
        <v>0</v>
      </c>
      <c r="O40" s="50" t="n">
        <v>0</v>
      </c>
      <c r="P40" s="42" t="n">
        <v>0</v>
      </c>
      <c r="Q40" s="43" t="n">
        <f aca="false">L40+C40</f>
        <v>23200</v>
      </c>
      <c r="R40" s="43" t="n">
        <f aca="false">M40+D40</f>
        <v>23200</v>
      </c>
      <c r="S40" s="43" t="n">
        <f aca="false">N40+G40</f>
        <v>0</v>
      </c>
      <c r="T40" s="42" t="n">
        <f aca="false">S40/Q40*100</f>
        <v>0</v>
      </c>
      <c r="U40" s="42" t="n">
        <f aca="false">S40/R40*100</f>
        <v>0</v>
      </c>
    </row>
    <row r="41" customFormat="false" ht="21" hidden="false" customHeight="true" outlineLevel="0" collapsed="false">
      <c r="A41" s="55" t="s">
        <v>73</v>
      </c>
      <c r="B41" s="60" t="s">
        <v>74</v>
      </c>
      <c r="C41" s="41" t="n">
        <v>2278996</v>
      </c>
      <c r="D41" s="41" t="n">
        <v>2278996</v>
      </c>
      <c r="E41" s="41" t="n">
        <v>2331928</v>
      </c>
      <c r="F41" s="41" t="n">
        <v>590029</v>
      </c>
      <c r="G41" s="41" t="n">
        <v>520318</v>
      </c>
      <c r="H41" s="42" t="n">
        <f aca="false">G41/E41*100</f>
        <v>22.3127815267024</v>
      </c>
      <c r="I41" s="42" t="n">
        <f aca="false">G41/C41*100</f>
        <v>22.8310185713358</v>
      </c>
      <c r="J41" s="42" t="n">
        <f aca="false">G41/D41*100</f>
        <v>22.8310185713358</v>
      </c>
      <c r="K41" s="42" t="n">
        <f aca="false">G41/F41*100</f>
        <v>88.1851570007576</v>
      </c>
      <c r="L41" s="61" t="n">
        <v>0</v>
      </c>
      <c r="M41" s="61" t="n">
        <v>0</v>
      </c>
      <c r="N41" s="61" t="n">
        <v>0</v>
      </c>
      <c r="O41" s="50" t="n">
        <v>0</v>
      </c>
      <c r="P41" s="42" t="n">
        <v>0</v>
      </c>
      <c r="Q41" s="43" t="n">
        <f aca="false">L41+C41</f>
        <v>2278996</v>
      </c>
      <c r="R41" s="43" t="n">
        <f aca="false">M41+D41</f>
        <v>2278996</v>
      </c>
      <c r="S41" s="43" t="n">
        <f aca="false">N41+G41</f>
        <v>520318</v>
      </c>
      <c r="T41" s="42" t="n">
        <f aca="false">S41/Q41*100</f>
        <v>22.8310185713358</v>
      </c>
      <c r="U41" s="42" t="n">
        <f aca="false">S41/R41*100</f>
        <v>22.8310185713358</v>
      </c>
    </row>
    <row r="42" customFormat="false" ht="22.5" hidden="false" customHeight="true" outlineLevel="0" collapsed="false">
      <c r="A42" s="55" t="s">
        <v>75</v>
      </c>
      <c r="B42" s="60" t="s">
        <v>76</v>
      </c>
      <c r="C42" s="54" t="n">
        <v>100000</v>
      </c>
      <c r="D42" s="54" t="n">
        <v>100000</v>
      </c>
      <c r="E42" s="54" t="n">
        <v>68600</v>
      </c>
      <c r="F42" s="54" t="n">
        <v>5000</v>
      </c>
      <c r="G42" s="54" t="n">
        <v>4828</v>
      </c>
      <c r="H42" s="42" t="n">
        <f aca="false">G42/E42*100</f>
        <v>7.03790087463557</v>
      </c>
      <c r="I42" s="42" t="n">
        <f aca="false">G42/C42*100</f>
        <v>4.828</v>
      </c>
      <c r="J42" s="42" t="n">
        <f aca="false">G42/D42*100</f>
        <v>4.828</v>
      </c>
      <c r="K42" s="42" t="n">
        <f aca="false">G42/F42*100</f>
        <v>96.56</v>
      </c>
      <c r="L42" s="43" t="n">
        <v>0</v>
      </c>
      <c r="M42" s="43" t="n">
        <v>0</v>
      </c>
      <c r="N42" s="43" t="n">
        <v>0</v>
      </c>
      <c r="O42" s="50" t="n">
        <v>0</v>
      </c>
      <c r="P42" s="42" t="n">
        <v>0</v>
      </c>
      <c r="Q42" s="43" t="n">
        <f aca="false">L42+C42</f>
        <v>100000</v>
      </c>
      <c r="R42" s="43" t="n">
        <f aca="false">M42+D42</f>
        <v>100000</v>
      </c>
      <c r="S42" s="43" t="n">
        <f aca="false">N42+G42</f>
        <v>4828</v>
      </c>
      <c r="T42" s="42" t="n">
        <f aca="false">S42/Q42*100</f>
        <v>4.828</v>
      </c>
      <c r="U42" s="42" t="n">
        <f aca="false">S42/R42*100</f>
        <v>4.828</v>
      </c>
    </row>
    <row r="43" customFormat="false" ht="43.5" hidden="false" customHeight="true" outlineLevel="0" collapsed="false">
      <c r="A43" s="55" t="s">
        <v>77</v>
      </c>
      <c r="B43" s="56" t="s">
        <v>78</v>
      </c>
      <c r="C43" s="41" t="n">
        <v>299068</v>
      </c>
      <c r="D43" s="41" t="n">
        <v>299068</v>
      </c>
      <c r="E43" s="41" t="n">
        <v>274301</v>
      </c>
      <c r="F43" s="41" t="n">
        <v>81769</v>
      </c>
      <c r="G43" s="41" t="n">
        <v>75331</v>
      </c>
      <c r="H43" s="42" t="n">
        <f aca="false">G43/E43*100</f>
        <v>27.4628965989916</v>
      </c>
      <c r="I43" s="42" t="n">
        <f aca="false">G43/C43*100</f>
        <v>25.1885858734468</v>
      </c>
      <c r="J43" s="42" t="n">
        <f aca="false">G43/D43*100</f>
        <v>25.1885858734468</v>
      </c>
      <c r="K43" s="42" t="n">
        <f aca="false">G43/F43*100</f>
        <v>92.126600545439</v>
      </c>
      <c r="L43" s="43" t="n">
        <v>0</v>
      </c>
      <c r="M43" s="43" t="n">
        <v>0</v>
      </c>
      <c r="N43" s="43" t="n">
        <v>0</v>
      </c>
      <c r="O43" s="50" t="n">
        <v>0</v>
      </c>
      <c r="P43" s="42" t="n">
        <v>0</v>
      </c>
      <c r="Q43" s="43" t="n">
        <f aca="false">L43+C43</f>
        <v>299068</v>
      </c>
      <c r="R43" s="43" t="n">
        <f aca="false">M43+D43</f>
        <v>299068</v>
      </c>
      <c r="S43" s="43" t="n">
        <f aca="false">N43+G43</f>
        <v>75331</v>
      </c>
      <c r="T43" s="42" t="n">
        <f aca="false">S43/Q43*100</f>
        <v>25.1885858734468</v>
      </c>
      <c r="U43" s="42" t="n">
        <f aca="false">S43/R43*100</f>
        <v>25.1885858734468</v>
      </c>
    </row>
    <row r="44" customFormat="false" ht="25.5" hidden="false" customHeight="false" outlineLevel="0" collapsed="false">
      <c r="A44" s="55" t="s">
        <v>79</v>
      </c>
      <c r="B44" s="56" t="s">
        <v>80</v>
      </c>
      <c r="C44" s="41" t="n">
        <v>191279</v>
      </c>
      <c r="D44" s="41" t="n">
        <v>191279</v>
      </c>
      <c r="E44" s="41" t="n">
        <v>339458</v>
      </c>
      <c r="F44" s="41" t="n">
        <v>45822</v>
      </c>
      <c r="G44" s="41" t="n">
        <v>45820</v>
      </c>
      <c r="H44" s="42" t="n">
        <f aca="false">G44/E44*100</f>
        <v>13.4979879690566</v>
      </c>
      <c r="I44" s="42" t="n">
        <f aca="false">G44/C44*100</f>
        <v>23.9545376125973</v>
      </c>
      <c r="J44" s="42" t="n">
        <f aca="false">G44/D44*100</f>
        <v>23.9545376125973</v>
      </c>
      <c r="K44" s="42" t="n">
        <f aca="false">G44/F44*100</f>
        <v>99.9956352843612</v>
      </c>
      <c r="L44" s="43" t="n">
        <v>0</v>
      </c>
      <c r="M44" s="43" t="n">
        <v>0</v>
      </c>
      <c r="N44" s="43" t="n">
        <v>0</v>
      </c>
      <c r="O44" s="50" t="n">
        <v>0</v>
      </c>
      <c r="P44" s="42" t="n">
        <v>0</v>
      </c>
      <c r="Q44" s="43" t="n">
        <f aca="false">L44+C44</f>
        <v>191279</v>
      </c>
      <c r="R44" s="43" t="n">
        <f aca="false">M44+D44</f>
        <v>191279</v>
      </c>
      <c r="S44" s="43" t="n">
        <f aca="false">N44+G44</f>
        <v>45820</v>
      </c>
      <c r="T44" s="42" t="n">
        <f aca="false">S44/Q44*100</f>
        <v>23.9545376125973</v>
      </c>
      <c r="U44" s="42" t="n">
        <f aca="false">S44/R44*100</f>
        <v>23.9545376125973</v>
      </c>
    </row>
    <row r="45" customFormat="false" ht="21" hidden="false" customHeight="true" outlineLevel="0" collapsed="false">
      <c r="A45" s="55" t="s">
        <v>81</v>
      </c>
      <c r="B45" s="57" t="s">
        <v>82</v>
      </c>
      <c r="C45" s="41" t="n">
        <v>105895</v>
      </c>
      <c r="D45" s="41" t="n">
        <v>30548</v>
      </c>
      <c r="E45" s="41" t="n">
        <v>94720</v>
      </c>
      <c r="F45" s="41" t="n">
        <v>22911</v>
      </c>
      <c r="G45" s="54" t="n">
        <v>3991</v>
      </c>
      <c r="H45" s="42" t="n">
        <f aca="false">G45/E45*100</f>
        <v>4.21347128378378</v>
      </c>
      <c r="I45" s="42" t="n">
        <f aca="false">G45/C45*100</f>
        <v>3.76882761225743</v>
      </c>
      <c r="J45" s="42" t="n">
        <f aca="false">G45/D45*100</f>
        <v>13.0646850857667</v>
      </c>
      <c r="K45" s="42" t="n">
        <f aca="false">G45/F45*100</f>
        <v>17.4195801143555</v>
      </c>
      <c r="L45" s="43" t="n">
        <v>0</v>
      </c>
      <c r="M45" s="43" t="n">
        <v>3991</v>
      </c>
      <c r="N45" s="43" t="n">
        <v>3991</v>
      </c>
      <c r="O45" s="50" t="n">
        <v>0</v>
      </c>
      <c r="P45" s="42" t="n">
        <v>0</v>
      </c>
      <c r="Q45" s="43" t="n">
        <f aca="false">L45+C45</f>
        <v>105895</v>
      </c>
      <c r="R45" s="43" t="n">
        <f aca="false">M45+D45</f>
        <v>34539</v>
      </c>
      <c r="S45" s="43" t="n">
        <f aca="false">N45+G45</f>
        <v>7982</v>
      </c>
      <c r="T45" s="42" t="n">
        <f aca="false">S45/Q45*100</f>
        <v>7.53765522451485</v>
      </c>
      <c r="U45" s="42" t="n">
        <f aca="false">S45/R45*100</f>
        <v>23.1101074148064</v>
      </c>
    </row>
    <row r="46" customFormat="false" ht="76.5" hidden="false" customHeight="false" outlineLevel="0" collapsed="false">
      <c r="A46" s="55" t="s">
        <v>83</v>
      </c>
      <c r="B46" s="56" t="s">
        <v>84</v>
      </c>
      <c r="C46" s="41" t="n">
        <v>1651015</v>
      </c>
      <c r="D46" s="41" t="n">
        <v>511299</v>
      </c>
      <c r="E46" s="41" t="n">
        <v>1251507</v>
      </c>
      <c r="F46" s="41" t="n">
        <v>379023</v>
      </c>
      <c r="G46" s="54" t="n">
        <v>327140</v>
      </c>
      <c r="H46" s="42" t="n">
        <f aca="false">G46/E46*100</f>
        <v>26.139685994565</v>
      </c>
      <c r="I46" s="42" t="n">
        <f aca="false">G46/C46*100</f>
        <v>19.8144777606503</v>
      </c>
      <c r="J46" s="42" t="n">
        <f aca="false">G46/D46*100</f>
        <v>63.9821317859022</v>
      </c>
      <c r="K46" s="42" t="n">
        <f aca="false">G46/F46*100</f>
        <v>86.3113847972287</v>
      </c>
      <c r="L46" s="43" t="n">
        <v>0</v>
      </c>
      <c r="M46" s="43" t="n">
        <v>0</v>
      </c>
      <c r="N46" s="43" t="n">
        <v>0</v>
      </c>
      <c r="O46" s="50" t="n">
        <v>0</v>
      </c>
      <c r="P46" s="42" t="n">
        <v>0</v>
      </c>
      <c r="Q46" s="43" t="n">
        <f aca="false">L46+C46</f>
        <v>1651015</v>
      </c>
      <c r="R46" s="43" t="n">
        <f aca="false">M46+D46</f>
        <v>511299</v>
      </c>
      <c r="S46" s="43" t="n">
        <f aca="false">N46+G46</f>
        <v>327140</v>
      </c>
      <c r="T46" s="42" t="n">
        <f aca="false">S46/Q46*100</f>
        <v>19.8144777606503</v>
      </c>
      <c r="U46" s="42" t="n">
        <f aca="false">S46/R46*100</f>
        <v>63.9821317859022</v>
      </c>
    </row>
    <row r="47" customFormat="false" ht="19.5" hidden="false" customHeight="true" outlineLevel="0" collapsed="false">
      <c r="A47" s="62" t="s">
        <v>85</v>
      </c>
      <c r="B47" s="63" t="s">
        <v>86</v>
      </c>
      <c r="C47" s="41" t="n">
        <v>3787626</v>
      </c>
      <c r="D47" s="41" t="n">
        <v>1995218</v>
      </c>
      <c r="E47" s="41" t="n">
        <v>3148406</v>
      </c>
      <c r="F47" s="41" t="n">
        <v>1140476</v>
      </c>
      <c r="G47" s="41" t="n">
        <v>746467</v>
      </c>
      <c r="H47" s="42" t="n">
        <f aca="false">G47/E47*100</f>
        <v>23.7093627696047</v>
      </c>
      <c r="I47" s="42" t="n">
        <f aca="false">G47/C47*100</f>
        <v>19.7080440360268</v>
      </c>
      <c r="J47" s="42" t="n">
        <f aca="false">G47/D47*100</f>
        <v>37.4128040143984</v>
      </c>
      <c r="K47" s="42" t="n">
        <f aca="false">G47/F47*100</f>
        <v>65.4522322258426</v>
      </c>
      <c r="L47" s="43" t="n">
        <v>0</v>
      </c>
      <c r="M47" s="43" t="n">
        <v>0</v>
      </c>
      <c r="N47" s="43" t="n">
        <v>0</v>
      </c>
      <c r="O47" s="50" t="n">
        <v>0</v>
      </c>
      <c r="P47" s="42" t="n">
        <v>0</v>
      </c>
      <c r="Q47" s="43" t="n">
        <f aca="false">L47+C47</f>
        <v>3787626</v>
      </c>
      <c r="R47" s="43" t="n">
        <f aca="false">M47+D47</f>
        <v>1995218</v>
      </c>
      <c r="S47" s="43" t="n">
        <f aca="false">N47+G47</f>
        <v>746467</v>
      </c>
      <c r="T47" s="42" t="n">
        <f aca="false">S47/Q47*100</f>
        <v>19.7080440360268</v>
      </c>
      <c r="U47" s="42" t="n">
        <f aca="false">S47/R47*100</f>
        <v>37.4128040143984</v>
      </c>
    </row>
    <row r="48" customFormat="false" ht="13.5" hidden="false" customHeight="false" outlineLevel="0" collapsed="false">
      <c r="A48" s="64" t="n">
        <v>4000</v>
      </c>
      <c r="B48" s="65" t="s">
        <v>87</v>
      </c>
      <c r="C48" s="36" t="n">
        <f aca="false">C49</f>
        <v>143182</v>
      </c>
      <c r="D48" s="36" t="n">
        <f aca="false">D49</f>
        <v>173182</v>
      </c>
      <c r="E48" s="36" t="n">
        <f aca="false">E49</f>
        <v>173182</v>
      </c>
      <c r="F48" s="36" t="n">
        <f aca="false">F49</f>
        <v>56200</v>
      </c>
      <c r="G48" s="36" t="n">
        <f aca="false">G49</f>
        <v>17800</v>
      </c>
      <c r="H48" s="37" t="n">
        <f aca="false">G48/E48*100</f>
        <v>10.2782044323313</v>
      </c>
      <c r="I48" s="37" t="n">
        <f aca="false">G48/C48*100</f>
        <v>12.4317302454219</v>
      </c>
      <c r="J48" s="37" t="n">
        <f aca="false">G48/D48*100</f>
        <v>10.2782044323313</v>
      </c>
      <c r="K48" s="37" t="n">
        <f aca="false">G48/F48*100</f>
        <v>31.6725978647687</v>
      </c>
      <c r="L48" s="48" t="n">
        <f aca="false">L49</f>
        <v>0</v>
      </c>
      <c r="M48" s="48" t="n">
        <f aca="false">M49</f>
        <v>0</v>
      </c>
      <c r="N48" s="48" t="n">
        <f aca="false">N49</f>
        <v>0</v>
      </c>
      <c r="O48" s="50" t="n">
        <v>0</v>
      </c>
      <c r="P48" s="42" t="n">
        <v>0</v>
      </c>
      <c r="Q48" s="48" t="n">
        <f aca="false">L48+C48</f>
        <v>143182</v>
      </c>
      <c r="R48" s="48" t="n">
        <f aca="false">M48+D48</f>
        <v>173182</v>
      </c>
      <c r="S48" s="48" t="n">
        <f aca="false">N48+G48</f>
        <v>17800</v>
      </c>
      <c r="T48" s="37" t="n">
        <f aca="false">S48/Q48*100</f>
        <v>12.4317302454219</v>
      </c>
      <c r="U48" s="37" t="n">
        <f aca="false">S48/R48*100</f>
        <v>10.2782044323313</v>
      </c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  <c r="IR48" s="66"/>
      <c r="IS48" s="66"/>
      <c r="IT48" s="66"/>
      <c r="IU48" s="66"/>
      <c r="IV48" s="66"/>
    </row>
    <row r="49" customFormat="false" ht="21" hidden="false" customHeight="true" outlineLevel="0" collapsed="false">
      <c r="A49" s="67" t="n">
        <v>4082</v>
      </c>
      <c r="B49" s="68" t="s">
        <v>88</v>
      </c>
      <c r="C49" s="41" t="n">
        <v>143182</v>
      </c>
      <c r="D49" s="41" t="n">
        <v>173182</v>
      </c>
      <c r="E49" s="41" t="n">
        <v>173182</v>
      </c>
      <c r="F49" s="41" t="n">
        <v>56200</v>
      </c>
      <c r="G49" s="41" t="n">
        <v>17800</v>
      </c>
      <c r="H49" s="42" t="n">
        <f aca="false">G49/E49*100</f>
        <v>10.2782044323313</v>
      </c>
      <c r="I49" s="42" t="n">
        <f aca="false">G49/C49*100</f>
        <v>12.4317302454219</v>
      </c>
      <c r="J49" s="42" t="n">
        <f aca="false">G49/D49*100</f>
        <v>10.2782044323313</v>
      </c>
      <c r="K49" s="42" t="n">
        <f aca="false">G49/F49*100</f>
        <v>31.6725978647687</v>
      </c>
      <c r="L49" s="43" t="n">
        <v>0</v>
      </c>
      <c r="M49" s="43" t="n">
        <v>0</v>
      </c>
      <c r="N49" s="43" t="n">
        <v>0</v>
      </c>
      <c r="O49" s="50" t="n">
        <v>0</v>
      </c>
      <c r="P49" s="42" t="n">
        <v>0</v>
      </c>
      <c r="Q49" s="43" t="n">
        <f aca="false">L49+C49</f>
        <v>143182</v>
      </c>
      <c r="R49" s="43" t="n">
        <f aca="false">M49+D49</f>
        <v>173182</v>
      </c>
      <c r="S49" s="43" t="n">
        <f aca="false">N49+G49</f>
        <v>17800</v>
      </c>
      <c r="T49" s="42" t="n">
        <f aca="false">S49/Q49*100</f>
        <v>12.4317302454219</v>
      </c>
      <c r="U49" s="42" t="n">
        <f aca="false">S49/R49*100</f>
        <v>10.2782044323313</v>
      </c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  <c r="IV49" s="45"/>
    </row>
    <row r="50" customFormat="false" ht="17.25" hidden="false" customHeight="true" outlineLevel="0" collapsed="false">
      <c r="A50" s="64" t="n">
        <v>6000</v>
      </c>
      <c r="B50" s="69" t="s">
        <v>89</v>
      </c>
      <c r="C50" s="36" t="n">
        <f aca="false">C51</f>
        <v>2700000</v>
      </c>
      <c r="D50" s="36" t="n">
        <f aca="false">D51</f>
        <v>3200000</v>
      </c>
      <c r="E50" s="36" t="n">
        <f aca="false">E51</f>
        <v>3679768</v>
      </c>
      <c r="F50" s="36" t="n">
        <f aca="false">F51</f>
        <v>879000</v>
      </c>
      <c r="G50" s="36" t="n">
        <f aca="false">G51</f>
        <v>503690</v>
      </c>
      <c r="H50" s="36" t="n">
        <f aca="false">H51</f>
        <v>0</v>
      </c>
      <c r="I50" s="70" t="n">
        <f aca="false">I51</f>
        <v>18.6551851851852</v>
      </c>
      <c r="J50" s="70" t="n">
        <f aca="false">J51</f>
        <v>15.7403125</v>
      </c>
      <c r="K50" s="70" t="n">
        <f aca="false">K51</f>
        <v>57.3026166097838</v>
      </c>
      <c r="L50" s="36" t="n">
        <f aca="false">L51</f>
        <v>18402</v>
      </c>
      <c r="M50" s="36" t="n">
        <f aca="false">M51</f>
        <v>18402</v>
      </c>
      <c r="N50" s="36" t="n">
        <f aca="false">N51</f>
        <v>0</v>
      </c>
      <c r="O50" s="36" t="n">
        <f aca="false">O51</f>
        <v>0</v>
      </c>
      <c r="P50" s="36" t="n">
        <f aca="false">P51</f>
        <v>0</v>
      </c>
      <c r="Q50" s="36" t="n">
        <f aca="false">Q51</f>
        <v>2718402</v>
      </c>
      <c r="R50" s="36" t="n">
        <f aca="false">R51</f>
        <v>3218402</v>
      </c>
      <c r="S50" s="36" t="n">
        <f aca="false">S51</f>
        <v>503690</v>
      </c>
      <c r="T50" s="36" t="n">
        <f aca="false">T51</f>
        <v>18.5289004348879</v>
      </c>
      <c r="U50" s="36" t="n">
        <f aca="false">U51</f>
        <v>15.6503134164098</v>
      </c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="4" customFormat="true" ht="18.75" hidden="false" customHeight="true" outlineLevel="0" collapsed="false">
      <c r="A51" s="71" t="n">
        <v>6030</v>
      </c>
      <c r="B51" s="68" t="s">
        <v>90</v>
      </c>
      <c r="C51" s="54" t="n">
        <v>2700000</v>
      </c>
      <c r="D51" s="54" t="n">
        <v>3200000</v>
      </c>
      <c r="E51" s="54" t="n">
        <v>3679768</v>
      </c>
      <c r="F51" s="54" t="n">
        <v>879000</v>
      </c>
      <c r="G51" s="54" t="n">
        <v>503690</v>
      </c>
      <c r="H51" s="72"/>
      <c r="I51" s="42" t="n">
        <f aca="false">G51/C51*100</f>
        <v>18.6551851851852</v>
      </c>
      <c r="J51" s="42" t="n">
        <f aca="false">G51/D51*100</f>
        <v>15.7403125</v>
      </c>
      <c r="K51" s="42" t="n">
        <f aca="false">G51/F51*100</f>
        <v>57.3026166097838</v>
      </c>
      <c r="L51" s="43" t="n">
        <v>18402</v>
      </c>
      <c r="M51" s="43" t="n">
        <v>18402</v>
      </c>
      <c r="N51" s="43" t="n">
        <v>0</v>
      </c>
      <c r="O51" s="50" t="n">
        <f aca="false">N51/L51*100</f>
        <v>0</v>
      </c>
      <c r="P51" s="42" t="n">
        <f aca="false">N51/M51*100</f>
        <v>0</v>
      </c>
      <c r="Q51" s="43" t="n">
        <f aca="false">L51+C51</f>
        <v>2718402</v>
      </c>
      <c r="R51" s="43" t="n">
        <f aca="false">M51+D51</f>
        <v>3218402</v>
      </c>
      <c r="S51" s="43" t="n">
        <f aca="false">N51+G51</f>
        <v>503690</v>
      </c>
      <c r="T51" s="42" t="n">
        <f aca="false">S51/Q51*100</f>
        <v>18.5289004348879</v>
      </c>
      <c r="U51" s="42" t="n">
        <f aca="false">S51/R51*100</f>
        <v>15.6503134164098</v>
      </c>
    </row>
    <row r="52" customFormat="false" ht="18.75" hidden="false" customHeight="true" outlineLevel="0" collapsed="false">
      <c r="A52" s="64" t="n">
        <v>7300</v>
      </c>
      <c r="B52" s="46" t="s">
        <v>91</v>
      </c>
      <c r="C52" s="36" t="n">
        <f aca="false">C53</f>
        <v>50000</v>
      </c>
      <c r="D52" s="36" t="n">
        <f aca="false">D53</f>
        <v>50000</v>
      </c>
      <c r="E52" s="36" t="n">
        <f aca="false">E53</f>
        <v>50000</v>
      </c>
      <c r="F52" s="36" t="n">
        <f aca="false">F53</f>
        <v>0</v>
      </c>
      <c r="G52" s="36" t="n">
        <f aca="false">G53</f>
        <v>0</v>
      </c>
      <c r="H52" s="72" t="n">
        <f aca="false">H53</f>
        <v>0</v>
      </c>
      <c r="I52" s="37" t="n">
        <v>0</v>
      </c>
      <c r="J52" s="42" t="n">
        <f aca="false">G52/D52*100</f>
        <v>0</v>
      </c>
      <c r="K52" s="42" t="n">
        <v>0</v>
      </c>
      <c r="L52" s="48" t="n">
        <f aca="false">L53</f>
        <v>0</v>
      </c>
      <c r="M52" s="48" t="n">
        <f aca="false">M53</f>
        <v>0</v>
      </c>
      <c r="N52" s="43" t="n">
        <f aca="false">N53</f>
        <v>0</v>
      </c>
      <c r="O52" s="50" t="n">
        <v>0</v>
      </c>
      <c r="P52" s="42" t="n">
        <v>0</v>
      </c>
      <c r="Q52" s="48" t="n">
        <f aca="false">L52+C52</f>
        <v>50000</v>
      </c>
      <c r="R52" s="48" t="n">
        <f aca="false">M52+D52</f>
        <v>50000</v>
      </c>
      <c r="S52" s="48" t="n">
        <f aca="false">N52+G52</f>
        <v>0</v>
      </c>
      <c r="T52" s="37" t="n">
        <v>0</v>
      </c>
      <c r="U52" s="37" t="n">
        <f aca="false">S52/R52*100</f>
        <v>0</v>
      </c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="4" customFormat="true" ht="18" hidden="false" customHeight="true" outlineLevel="0" collapsed="false">
      <c r="A53" s="67" t="n">
        <v>7340</v>
      </c>
      <c r="B53" s="63" t="s">
        <v>92</v>
      </c>
      <c r="C53" s="54" t="n">
        <v>50000</v>
      </c>
      <c r="D53" s="54" t="n">
        <v>50000</v>
      </c>
      <c r="E53" s="54" t="n">
        <v>50000</v>
      </c>
      <c r="F53" s="54" t="n">
        <v>0</v>
      </c>
      <c r="G53" s="54" t="n">
        <v>0</v>
      </c>
      <c r="H53" s="42"/>
      <c r="I53" s="42" t="n">
        <v>0</v>
      </c>
      <c r="J53" s="42" t="n">
        <f aca="false">G53/D53*100</f>
        <v>0</v>
      </c>
      <c r="K53" s="42" t="n">
        <v>0</v>
      </c>
      <c r="L53" s="43" t="n">
        <v>0</v>
      </c>
      <c r="M53" s="43" t="n">
        <v>0</v>
      </c>
      <c r="N53" s="43" t="n">
        <v>0</v>
      </c>
      <c r="O53" s="50" t="n">
        <v>0</v>
      </c>
      <c r="P53" s="42" t="n">
        <v>0</v>
      </c>
      <c r="Q53" s="43" t="n">
        <f aca="false">L53+C53</f>
        <v>50000</v>
      </c>
      <c r="R53" s="43" t="n">
        <f aca="false">M53+D53</f>
        <v>50000</v>
      </c>
      <c r="S53" s="43" t="n">
        <f aca="false">N53+G53</f>
        <v>0</v>
      </c>
      <c r="T53" s="42" t="n">
        <f aca="false">S53/Q53*100</f>
        <v>0</v>
      </c>
      <c r="U53" s="42" t="n">
        <f aca="false">S53/R53*100</f>
        <v>0</v>
      </c>
    </row>
    <row r="54" s="75" customFormat="true" ht="16.5" hidden="false" customHeight="true" outlineLevel="0" collapsed="false">
      <c r="A54" s="73"/>
      <c r="B54" s="74" t="s">
        <v>93</v>
      </c>
      <c r="C54" s="36" t="n">
        <f aca="false">C14+C17+C48+C50+C52</f>
        <v>253034689</v>
      </c>
      <c r="D54" s="36" t="n">
        <f aca="false">D14+D17+D48+D50+D52</f>
        <v>136803335</v>
      </c>
      <c r="E54" s="36" t="n">
        <f aca="false">E14+E17+E48+E50+E52</f>
        <v>203763467</v>
      </c>
      <c r="F54" s="36" t="n">
        <f aca="false">F14+F17+F48+F50+F52</f>
        <v>76043862</v>
      </c>
      <c r="G54" s="36" t="n">
        <f aca="false">G14+G17+G48+G50+G52</f>
        <v>72811155</v>
      </c>
      <c r="H54" s="36" t="n">
        <f aca="false">H14+H17+H48+H50+H52</f>
        <v>71.5229079518628</v>
      </c>
      <c r="I54" s="37" t="n">
        <f aca="false">G54/C54*100</f>
        <v>28.7751672657024</v>
      </c>
      <c r="J54" s="37" t="n">
        <f aca="false">G54/D54*100</f>
        <v>53.223230997987</v>
      </c>
      <c r="K54" s="37" t="n">
        <f aca="false">G54/F54*100</f>
        <v>95.748891606794</v>
      </c>
      <c r="L54" s="36" t="n">
        <f aca="false">L14+L17+L48+L50+L52</f>
        <v>106059</v>
      </c>
      <c r="M54" s="36" t="n">
        <f aca="false">M14+M17+M48+M50+M52</f>
        <v>177024</v>
      </c>
      <c r="N54" s="36" t="n">
        <f aca="false">N14+N17+N48+N50+N52</f>
        <v>80920</v>
      </c>
      <c r="O54" s="36" t="n">
        <f aca="false">O14+O17+O48+O50+O52</f>
        <v>76.535815736336</v>
      </c>
      <c r="P54" s="36" t="n">
        <f aca="false">P14+P17+P48+P50+P52</f>
        <v>46.3892077277316</v>
      </c>
      <c r="Q54" s="36" t="n">
        <f aca="false">Q14+Q17+Q48+Q50+Q52</f>
        <v>253140748</v>
      </c>
      <c r="R54" s="36" t="n">
        <f aca="false">R14+R17+R48+R50+R52</f>
        <v>136980359</v>
      </c>
      <c r="S54" s="36" t="n">
        <f aca="false">S14+S17+S48+S50+S52</f>
        <v>72892075</v>
      </c>
      <c r="T54" s="37" t="n">
        <f aca="false">S54/Q54*100</f>
        <v>28.7950776695975</v>
      </c>
      <c r="U54" s="37" t="n">
        <f aca="false">S54/R54*100</f>
        <v>53.2135231153833</v>
      </c>
      <c r="W54" s="76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7"/>
      <c r="IB54" s="77"/>
      <c r="IC54" s="77"/>
      <c r="ID54" s="77"/>
      <c r="IE54" s="77"/>
      <c r="IF54" s="77"/>
      <c r="IG54" s="77"/>
      <c r="IH54" s="77"/>
      <c r="II54" s="77"/>
      <c r="IJ54" s="77"/>
      <c r="IK54" s="77"/>
      <c r="IL54" s="77"/>
      <c r="IM54" s="77"/>
      <c r="IN54" s="77"/>
      <c r="IO54" s="77"/>
      <c r="IP54" s="77"/>
      <c r="IQ54" s="77"/>
      <c r="IR54" s="77"/>
      <c r="IS54" s="77"/>
      <c r="IT54" s="77"/>
      <c r="IU54" s="77"/>
      <c r="IV54" s="77"/>
    </row>
    <row r="55" customFormat="false" ht="12.75" hidden="true" customHeight="false" outlineLevel="0" collapsed="false">
      <c r="A55" s="67"/>
      <c r="B55" s="57"/>
      <c r="C55" s="54"/>
      <c r="D55" s="43"/>
      <c r="E55" s="43"/>
      <c r="F55" s="43"/>
      <c r="G55" s="43"/>
      <c r="H55" s="42"/>
      <c r="I55" s="42"/>
      <c r="J55" s="42"/>
      <c r="K55" s="42"/>
      <c r="L55" s="43"/>
      <c r="M55" s="43"/>
      <c r="N55" s="43"/>
      <c r="O55" s="50"/>
      <c r="P55" s="42" t="e">
        <f aca="false">N55/M55*100</f>
        <v>#DIV/0!</v>
      </c>
      <c r="Q55" s="43"/>
      <c r="R55" s="43"/>
      <c r="S55" s="43"/>
      <c r="T55" s="42"/>
      <c r="U55" s="42"/>
    </row>
    <row r="56" customFormat="false" ht="12.75" hidden="true" customHeight="false" outlineLevel="0" collapsed="false">
      <c r="A56" s="19"/>
      <c r="B56" s="78"/>
      <c r="C56" s="54"/>
      <c r="D56" s="43"/>
      <c r="E56" s="43"/>
      <c r="F56" s="43"/>
      <c r="G56" s="43"/>
      <c r="H56" s="42"/>
      <c r="I56" s="42"/>
      <c r="J56" s="42"/>
      <c r="K56" s="42"/>
      <c r="L56" s="43"/>
      <c r="M56" s="43"/>
      <c r="N56" s="43"/>
      <c r="O56" s="50"/>
      <c r="P56" s="42" t="e">
        <f aca="false">N56/M56*100</f>
        <v>#DIV/0!</v>
      </c>
      <c r="Q56" s="43"/>
      <c r="R56" s="43"/>
      <c r="S56" s="43"/>
      <c r="T56" s="42"/>
      <c r="U56" s="42"/>
    </row>
    <row r="57" customFormat="false" ht="13.5" hidden="true" customHeight="false" outlineLevel="0" collapsed="false">
      <c r="A57" s="19"/>
      <c r="B57" s="79"/>
      <c r="C57" s="54"/>
      <c r="D57" s="43"/>
      <c r="E57" s="43"/>
      <c r="F57" s="43"/>
      <c r="G57" s="43"/>
      <c r="H57" s="42"/>
      <c r="I57" s="42"/>
      <c r="J57" s="42"/>
      <c r="K57" s="42"/>
      <c r="L57" s="43"/>
      <c r="M57" s="43"/>
      <c r="N57" s="43"/>
      <c r="O57" s="50"/>
      <c r="P57" s="42" t="e">
        <f aca="false">N57/M57*100</f>
        <v>#DIV/0!</v>
      </c>
      <c r="Q57" s="43"/>
      <c r="R57" s="43"/>
      <c r="S57" s="43"/>
      <c r="T57" s="42"/>
      <c r="U57" s="42"/>
    </row>
    <row r="58" customFormat="false" ht="15.75" hidden="true" customHeight="true" outlineLevel="0" collapsed="false">
      <c r="A58" s="80"/>
      <c r="B58" s="81" t="s">
        <v>94</v>
      </c>
      <c r="C58" s="36"/>
      <c r="D58" s="48"/>
      <c r="E58" s="48"/>
      <c r="F58" s="48"/>
      <c r="G58" s="48" t="n">
        <v>876469</v>
      </c>
      <c r="H58" s="37"/>
      <c r="I58" s="37"/>
      <c r="J58" s="37"/>
      <c r="K58" s="37"/>
      <c r="L58" s="48"/>
      <c r="M58" s="48"/>
      <c r="N58" s="48" t="n">
        <v>54882</v>
      </c>
      <c r="O58" s="44"/>
      <c r="P58" s="42"/>
      <c r="Q58" s="48"/>
      <c r="R58" s="48"/>
      <c r="S58" s="48" t="n">
        <f aca="false">G58+N58</f>
        <v>931351</v>
      </c>
      <c r="T58" s="37"/>
      <c r="U58" s="37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  <c r="IH58" s="66"/>
      <c r="II58" s="66"/>
      <c r="IJ58" s="66"/>
      <c r="IK58" s="66"/>
      <c r="IL58" s="66"/>
      <c r="IM58" s="66"/>
      <c r="IN58" s="66"/>
      <c r="IO58" s="66"/>
      <c r="IP58" s="66"/>
      <c r="IQ58" s="66"/>
      <c r="IR58" s="66"/>
      <c r="IS58" s="66"/>
      <c r="IT58" s="66"/>
      <c r="IU58" s="66"/>
      <c r="IV58" s="66"/>
    </row>
    <row r="59" customFormat="false" ht="32.25" hidden="false" customHeight="true" outlineLevel="0" collapsed="false">
      <c r="A59" s="82"/>
      <c r="B59" s="82"/>
      <c r="C59" s="83"/>
      <c r="D59" s="84"/>
      <c r="E59" s="85"/>
      <c r="F59" s="85"/>
      <c r="G59" s="86"/>
      <c r="H59" s="87"/>
      <c r="I59" s="87"/>
      <c r="J59" s="88"/>
      <c r="K59" s="87"/>
      <c r="L59" s="87"/>
      <c r="M59" s="89"/>
      <c r="N59" s="89"/>
      <c r="O59" s="90"/>
      <c r="P59" s="90"/>
      <c r="Q59" s="89"/>
      <c r="R59" s="89"/>
      <c r="S59" s="91"/>
      <c r="T59" s="85"/>
      <c r="U59" s="85"/>
    </row>
    <row r="60" customFormat="false" ht="15.75" hidden="false" customHeight="false" outlineLevel="0" collapsed="false">
      <c r="A60" s="4"/>
      <c r="B60" s="92"/>
      <c r="C60" s="93"/>
      <c r="D60" s="94"/>
      <c r="E60" s="90"/>
      <c r="F60" s="90"/>
      <c r="G60" s="90"/>
      <c r="H60" s="90"/>
      <c r="I60" s="90"/>
      <c r="J60" s="88"/>
      <c r="K60" s="90"/>
      <c r="L60" s="89"/>
      <c r="M60" s="89"/>
      <c r="N60" s="89"/>
      <c r="O60" s="90"/>
      <c r="P60" s="90"/>
      <c r="Q60" s="89"/>
      <c r="R60" s="89"/>
      <c r="S60" s="89"/>
      <c r="T60" s="90"/>
      <c r="U60" s="90"/>
    </row>
    <row r="61" customFormat="false" ht="21" hidden="false" customHeight="true" outlineLevel="0" collapsed="false">
      <c r="A61" s="95" t="s">
        <v>95</v>
      </c>
      <c r="B61" s="95"/>
      <c r="C61" s="83"/>
      <c r="D61" s="84"/>
      <c r="E61" s="85"/>
      <c r="F61" s="85"/>
      <c r="G61" s="86"/>
      <c r="H61" s="87"/>
      <c r="I61" s="87"/>
      <c r="J61" s="88"/>
      <c r="K61" s="87"/>
      <c r="L61" s="96" t="s">
        <v>96</v>
      </c>
      <c r="M61" s="89"/>
      <c r="N61" s="89"/>
      <c r="O61" s="90"/>
      <c r="P61" s="90"/>
      <c r="Q61" s="89"/>
      <c r="R61" s="89"/>
      <c r="S61" s="91"/>
      <c r="T61" s="85"/>
      <c r="U61" s="85"/>
    </row>
    <row r="62" customFormat="false" ht="17.25" hidden="false" customHeight="true" outlineLevel="0" collapsed="false">
      <c r="A62" s="97" t="s">
        <v>97</v>
      </c>
      <c r="B62" s="97"/>
      <c r="C62" s="98"/>
      <c r="D62" s="99"/>
      <c r="E62" s="99"/>
      <c r="F62" s="99"/>
      <c r="G62" s="99"/>
      <c r="H62" s="99"/>
      <c r="I62" s="99"/>
      <c r="J62" s="100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</row>
  </sheetData>
  <mergeCells count="27">
    <mergeCell ref="D4:I4"/>
    <mergeCell ref="A7:A13"/>
    <mergeCell ref="B7:B13"/>
    <mergeCell ref="C7:K7"/>
    <mergeCell ref="L7:P7"/>
    <mergeCell ref="Q7:U7"/>
    <mergeCell ref="A19:A20"/>
    <mergeCell ref="B19:B20"/>
    <mergeCell ref="C19:C20"/>
    <mergeCell ref="D19:D20"/>
    <mergeCell ref="F19:F20"/>
    <mergeCell ref="G19:G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A59:B59"/>
    <mergeCell ref="A61:B61"/>
  </mergeCell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45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1996-10-09T02:32:33Z</dcterms:created>
  <dc:creator>Microsoft Corporation</dc:creator>
  <dc:language>ru-RU</dc:language>
  <cp:lastPrinted>2019-05-03T15:51:29Z</cp:lastPrinted>
  <dcterms:modified xsi:type="dcterms:W3CDTF">2019-05-03T16:08:53Z</dcterms:modified>
  <cp:revision>1</cp:revision>
</cp:coreProperties>
</file>