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за 12 місяців 2019" sheetId="1" state="visible" r:id="rId2"/>
  </sheets>
  <definedNames>
    <definedName function="false" hidden="false" localSheetId="0" name="_xlnm.Print_Area" vbProcedure="false">'вик. за 12 місяців 2019'!$A$1:$G$121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<sst xmlns="http://schemas.openxmlformats.org/spreadsheetml/2006/main" count="113" uniqueCount="109">
  <si>
    <t>Додаток 1</t>
  </si>
  <si>
    <t>до рішення виконкому районної у місті ради від  14.02.2020 №34</t>
  </si>
  <si>
    <t>Звіт про виконання доходної частини бюджету по Шевченківському району за 2019 рік</t>
  </si>
  <si>
    <t>(у розрізі дохідних джерел)</t>
  </si>
  <si>
    <t>(грн.)</t>
  </si>
  <si>
    <t>Код бюджетної класифкації</t>
  </si>
  <si>
    <t>Найменування показника</t>
  </si>
  <si>
    <t>Уточнений план на 2019 рік</t>
  </si>
  <si>
    <t>Уточнений план за звітний період</t>
  </si>
  <si>
    <t>Виконано за звітний період</t>
  </si>
  <si>
    <t>Відсоток виконання</t>
  </si>
  <si>
    <t>до уточненого плану по бюджету району на 2019 рік</t>
  </si>
  <si>
    <t>до уточненого плану по бюджету району на звітний період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</si>
  <si>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</si>
  <si>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</si>
  <si>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</si>
  <si>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</si>
  <si>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</si>
  <si>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</si>
  <si>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</si>
  <si>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</si>
  <si>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</si>
  <si>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</si>
  <si>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</si>
  <si>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</si>
  <si>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</si>
  <si>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</si>
  <si>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</si>
  <si>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</si>
  <si>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</si>
  <si>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</si>
  <si>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</si>
  <si>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</si>
  <si>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</si>
  <si>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</si>
  <si>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</si>
  <si>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</si>
  <si>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</si>
  <si>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</si>
  <si>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</si>
  <si>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</si>
  <si>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</si>
  <si>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</si>
  <si>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</si>
  <si>
    <t>ОФІЦІЙНІ  ТРАНСФЕРТИ</t>
  </si>
  <si>
    <t>Від органів державного управління</t>
  </si>
  <si>
    <t>Кошти, що надходять за взаємними розрахунками між місцевими бюджетами</t>
  </si>
  <si>
    <t>Субвенції з місцевих бюджетів іншим місцевим бюджетам,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</si>
  <si>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</si>
  <si>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</si>
  <si>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</si>
  <si>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</si>
  <si>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</si>
  <si>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</si>
  <si>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</si>
  <si>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</si>
  <si>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</si>
  <si>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</si>
  <si>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</si>
  <si>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</si>
  <si>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</si>
  <si>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</si>
  <si>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</si>
  <si>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</si>
  <si>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                                                                              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</si>
  <si>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</si>
  <si>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</si>
  <si>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</si>
  <si>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</si>
  <si>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</si>
  <si>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</si>
  <si>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</si>
  <si>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</si>
  <si>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</si>
  <si>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вихователя, підтримку малих групових будинків за рахунок відповідної субвенції з державного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</si>
  <si>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</si>
  <si>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</si>
  <si>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 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</si>
  <si>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</si>
  <si>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зареєстровані у м. Дніпрі)</t>
  </si>
  <si>
    <t>Інші субвенції (субвенція з міського бюджету на виконання заходів Програми зайнятості </t>
  </si>
  <si>
    <t>населення у місті 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</si>
  <si>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</si>
  <si>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</si>
  <si>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</si>
  <si>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благоустрій території району)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</si>
  <si>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</si>
  <si>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</si>
  <si>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</si>
  <si>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t>Інші субвенції з місцевого бюджету (субвенція бюджету Шевченківського району у місті на виконання Програми виконання доручень виборців депутатами Дніпровської міської ради VІІ скликання на 2016-2020 роки)</t>
  </si>
  <si>
    <t>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</si>
  <si>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</si>
  <si>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</si>
  <si>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</si>
  <si>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</si>
  <si>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</si>
  <si>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</si>
  <si>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</si>
  <si>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</si>
  <si>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</si>
  <si>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</si>
  <si>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</si>
  <si>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</si>
  <si>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Інші розрахунки</t>
  </si>
  <si>
    <t>СПЕЦІАЛЬНИЙ ФОНД ВСЬОГО</t>
  </si>
  <si>
    <t>ВСЬОГО ДОХОДІВ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</si>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</sst>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"/>
    <numFmt numFmtId="167" formatCode="#,##0.0"/>
    <numFmt numFmtId="168" formatCode="#,##0.00"/>
    <numFmt numFmtId="169" formatCode="0.00"/>
    <numFmt numFmtId="170" formatCode="0.0"/>
  </numFmts>
  <fonts count="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12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E4" activeCellId="0" sqref="E4"/>
    </sheetView>
  </sheetViews>
  <sheetFormatPr defaultRowHeight="12.75"/>
  <cols>
    <col collapsed="false" hidden="false" max="1" min="1" style="1" width="13.5510204081633"/>
    <col collapsed="false" hidden="false" max="2" min="2" style="1" width="116.020408163265"/>
    <col collapsed="false" hidden="false" max="3" min="3" style="1" width="16.2704081632653"/>
    <col collapsed="false" hidden="false" max="5" min="4" style="1" width="17.6938775510204"/>
    <col collapsed="false" hidden="false" max="6" min="6" style="1" width="18.4030612244898"/>
    <col collapsed="false" hidden="false" max="7" min="7" style="1" width="18.5459183673469"/>
    <col collapsed="false" hidden="false" max="257" min="8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"/>
      <c r="B1" s="2"/>
      <c r="C1" s="2"/>
      <c r="D1" s="2"/>
      <c r="E1" s="3" t="s">
        <v>0</v>
      </c>
      <c r="F1" s="3"/>
      <c r="G1" s="3"/>
      <c r="H1" s="2"/>
      <c r="I1" s="4"/>
      <c r="J1" s="4"/>
      <c r="K1" s="4"/>
    </row>
    <row r="2" customFormat="false" ht="19.35" hidden="false" customHeight="true" outlineLevel="0" collapsed="false">
      <c r="A2" s="2"/>
      <c r="B2" s="2"/>
      <c r="C2" s="2"/>
      <c r="D2" s="2"/>
      <c r="E2" s="5" t="s">
        <v>1</v>
      </c>
      <c r="F2" s="5"/>
      <c r="G2" s="5"/>
      <c r="H2" s="2"/>
      <c r="I2" s="4"/>
      <c r="J2" s="4"/>
      <c r="K2" s="4"/>
    </row>
    <row r="3" customFormat="false" ht="18.75" hidden="false" customHeight="false" outlineLevel="0" collapsed="false">
      <c r="A3" s="2"/>
      <c r="B3" s="2"/>
      <c r="C3" s="2"/>
      <c r="D3" s="2"/>
      <c r="E3" s="5"/>
      <c r="F3" s="5"/>
      <c r="G3" s="5"/>
      <c r="H3" s="2"/>
      <c r="I3" s="4"/>
      <c r="J3" s="4"/>
      <c r="K3" s="4"/>
    </row>
    <row r="4" customFormat="false" ht="18.75" hidden="false" customHeight="false" outlineLevel="0" collapsed="false">
      <c r="A4" s="2"/>
      <c r="B4" s="2"/>
      <c r="C4" s="2"/>
      <c r="D4" s="2"/>
      <c r="E4" s="3"/>
      <c r="F4" s="3"/>
      <c r="G4" s="3"/>
      <c r="H4" s="2"/>
      <c r="I4" s="4"/>
      <c r="J4" s="4"/>
      <c r="K4" s="4"/>
    </row>
    <row r="5" customFormat="false" ht="18.75" hidden="false" customHeight="false" outlineLevel="0" collapsed="false">
      <c r="A5" s="6"/>
      <c r="B5" s="7"/>
      <c r="C5" s="7"/>
      <c r="D5" s="7"/>
      <c r="E5" s="3"/>
      <c r="F5" s="3"/>
      <c r="G5" s="3"/>
      <c r="H5" s="4"/>
      <c r="I5" s="4"/>
      <c r="J5" s="4"/>
      <c r="K5" s="4"/>
    </row>
    <row r="6" customFormat="false" ht="20.25" hidden="false" customHeight="false" outlineLevel="0" collapsed="false">
      <c r="A6" s="8" t="s">
        <v>2</v>
      </c>
      <c r="B6" s="8"/>
      <c r="C6" s="8"/>
      <c r="D6" s="8"/>
      <c r="E6" s="8"/>
      <c r="F6" s="8"/>
      <c r="G6" s="8"/>
      <c r="H6" s="4"/>
      <c r="I6" s="4"/>
      <c r="J6" s="4"/>
      <c r="K6" s="4"/>
    </row>
    <row r="7" customFormat="false" ht="20.25" hidden="false" customHeight="false" outlineLevel="0" collapsed="false">
      <c r="A7" s="8" t="s">
        <v>3</v>
      </c>
      <c r="B7" s="8"/>
      <c r="C7" s="8"/>
      <c r="D7" s="8"/>
      <c r="E7" s="8"/>
      <c r="F7" s="8"/>
      <c r="G7" s="8"/>
      <c r="H7" s="4"/>
      <c r="I7" s="4"/>
      <c r="J7" s="4"/>
      <c r="K7" s="4"/>
    </row>
    <row r="8" customFormat="false" ht="20.25" hidden="false" customHeight="false" outlineLevel="0" collapsed="false">
      <c r="A8" s="7"/>
      <c r="B8" s="9"/>
      <c r="C8" s="9"/>
      <c r="D8" s="9"/>
      <c r="E8" s="7"/>
      <c r="F8" s="7"/>
      <c r="G8" s="4"/>
      <c r="H8" s="4"/>
      <c r="I8" s="4"/>
      <c r="J8" s="4"/>
      <c r="K8" s="4"/>
    </row>
    <row r="9" customFormat="false" ht="18.75" hidden="false" customHeight="false" outlineLevel="0" collapsed="false">
      <c r="A9" s="6"/>
      <c r="B9" s="7"/>
      <c r="C9" s="7"/>
      <c r="D9" s="7"/>
      <c r="E9" s="7"/>
      <c r="F9" s="7"/>
      <c r="G9" s="7" t="s">
        <v>4</v>
      </c>
      <c r="H9" s="4"/>
      <c r="I9" s="4"/>
      <c r="J9" s="4"/>
      <c r="K9" s="4"/>
    </row>
    <row r="10" customFormat="false" ht="18" hidden="false" customHeight="true" outlineLevel="0" collapsed="false">
      <c r="A10" s="10" t="s">
        <v>5</v>
      </c>
      <c r="B10" s="11" t="s">
        <v>6</v>
      </c>
      <c r="C10" s="10" t="s">
        <v>7</v>
      </c>
      <c r="D10" s="10" t="s">
        <v>8</v>
      </c>
      <c r="E10" s="10" t="s">
        <v>9</v>
      </c>
      <c r="F10" s="12" t="s">
        <v>10</v>
      </c>
      <c r="G10" s="12"/>
      <c r="H10" s="4"/>
      <c r="I10" s="4"/>
      <c r="J10" s="4"/>
      <c r="K10" s="4"/>
    </row>
    <row r="11" customFormat="false" ht="18.75" hidden="false" customHeight="true" outlineLevel="0" collapsed="false">
      <c r="A11" s="10"/>
      <c r="B11" s="11"/>
      <c r="C11" s="10"/>
      <c r="D11" s="10"/>
      <c r="E11" s="10"/>
      <c r="F11" s="10" t="s">
        <v>11</v>
      </c>
      <c r="G11" s="10" t="s">
        <v>12</v>
      </c>
      <c r="H11" s="4"/>
      <c r="I11" s="4"/>
      <c r="J11" s="4"/>
      <c r="K11" s="4"/>
    </row>
    <row r="12" customFormat="false" ht="18.75" hidden="false" customHeight="false" outlineLevel="0" collapsed="false">
      <c r="A12" s="10"/>
      <c r="B12" s="11"/>
      <c r="C12" s="10"/>
      <c r="D12" s="10"/>
      <c r="E12" s="10"/>
      <c r="F12" s="10"/>
      <c r="G12" s="10"/>
      <c r="H12" s="4"/>
      <c r="I12" s="4"/>
      <c r="J12" s="4"/>
      <c r="K12" s="4"/>
    </row>
    <row r="13" customFormat="false" ht="18.75" hidden="false" customHeight="false" outlineLevel="0" collapsed="false">
      <c r="A13" s="10"/>
      <c r="B13" s="11"/>
      <c r="C13" s="10"/>
      <c r="D13" s="10"/>
      <c r="E13" s="10"/>
      <c r="F13" s="10"/>
      <c r="G13" s="10"/>
      <c r="H13" s="4"/>
      <c r="I13" s="4"/>
      <c r="J13" s="4"/>
      <c r="K13" s="4"/>
    </row>
    <row r="14" customFormat="false" ht="18.75" hidden="false" customHeight="false" outlineLevel="0" collapsed="false">
      <c r="A14" s="10"/>
      <c r="B14" s="11"/>
      <c r="C14" s="10"/>
      <c r="D14" s="10"/>
      <c r="E14" s="10"/>
      <c r="F14" s="10"/>
      <c r="G14" s="10"/>
      <c r="H14" s="4"/>
      <c r="I14" s="4"/>
      <c r="J14" s="4"/>
      <c r="K14" s="4"/>
    </row>
    <row r="15" customFormat="false" ht="18.75" hidden="false" customHeight="false" outlineLevel="0" collapsed="false">
      <c r="A15" s="13" t="n">
        <v>1</v>
      </c>
      <c r="B15" s="13" t="n">
        <v>2</v>
      </c>
      <c r="C15" s="14" t="n">
        <v>3</v>
      </c>
      <c r="D15" s="14" t="n">
        <v>4</v>
      </c>
      <c r="E15" s="14" t="n">
        <v>5</v>
      </c>
      <c r="F15" s="15" t="n">
        <v>6</v>
      </c>
      <c r="G15" s="14" t="n">
        <v>7</v>
      </c>
      <c r="H15" s="4"/>
      <c r="I15" s="4"/>
      <c r="J15" s="4"/>
      <c r="K15" s="4"/>
    </row>
    <row r="16" customFormat="false" ht="18.75" hidden="false" customHeight="false" outlineLevel="0" collapsed="false">
      <c r="A16" s="16" t="n">
        <v>10000000</v>
      </c>
      <c r="B16" s="17" t="s">
        <v>13</v>
      </c>
      <c r="C16" s="18" t="n">
        <f aca="false">C17+C24</f>
        <v>26538019</v>
      </c>
      <c r="D16" s="18" t="n">
        <f aca="false">D17+D24</f>
        <v>26538019</v>
      </c>
      <c r="E16" s="18" t="n">
        <f aca="false">E17+E24</f>
        <v>27532110</v>
      </c>
      <c r="F16" s="19" t="n">
        <f aca="false">E16/C16*100</f>
        <v>103.745912609378</v>
      </c>
      <c r="G16" s="19" t="n">
        <f aca="false">E16/D16*100</f>
        <v>103.745912609378</v>
      </c>
      <c r="H16" s="4"/>
      <c r="I16" s="4"/>
      <c r="J16" s="4"/>
      <c r="K16" s="4"/>
    </row>
    <row r="17" customFormat="false" ht="18.75" hidden="false" customHeight="false" outlineLevel="0" collapsed="false">
      <c r="A17" s="16" t="n">
        <v>11000000</v>
      </c>
      <c r="B17" s="20" t="s">
        <v>14</v>
      </c>
      <c r="C17" s="18" t="n">
        <f aca="false">C18</f>
        <v>14321879</v>
      </c>
      <c r="D17" s="18" t="n">
        <f aca="false">D18</f>
        <v>14321879</v>
      </c>
      <c r="E17" s="18" t="n">
        <f aca="false">E18</f>
        <v>15022014</v>
      </c>
      <c r="F17" s="19" t="n">
        <f aca="false">E17/C17*100</f>
        <v>104.888569439806</v>
      </c>
      <c r="G17" s="19" t="n">
        <f aca="false">E17/D17*100</f>
        <v>104.888569439806</v>
      </c>
      <c r="H17" s="4"/>
      <c r="I17" s="4"/>
      <c r="J17" s="4"/>
      <c r="K17" s="4"/>
    </row>
    <row r="18" customFormat="false" ht="18.75" hidden="false" customHeight="false" outlineLevel="0" collapsed="false">
      <c r="A18" s="16" t="n">
        <v>11010000</v>
      </c>
      <c r="B18" s="20" t="s">
        <v>15</v>
      </c>
      <c r="C18" s="18" t="n">
        <f aca="false">C19+C20+C21+C22</f>
        <v>14321879</v>
      </c>
      <c r="D18" s="18" t="n">
        <f aca="false">D19+D20+D21+D22</f>
        <v>14321879</v>
      </c>
      <c r="E18" s="18" t="n">
        <f aca="false">E19+E20+E21+E22+E23</f>
        <v>15022014</v>
      </c>
      <c r="F18" s="19" t="n">
        <f aca="false">E18/C18*100</f>
        <v>104.888569439806</v>
      </c>
      <c r="G18" s="19" t="n">
        <f aca="false">E18/D18*100</f>
        <v>104.888569439806</v>
      </c>
      <c r="H18" s="4"/>
      <c r="I18" s="4"/>
      <c r="J18" s="4"/>
      <c r="K18" s="4"/>
    </row>
    <row r="19" customFormat="false" ht="37.5" hidden="false" customHeight="false" outlineLevel="0" collapsed="false">
      <c r="A19" s="14" t="n">
        <v>11010100</v>
      </c>
      <c r="B19" s="21" t="s">
        <v>16</v>
      </c>
      <c r="C19" s="22" t="n">
        <v>11706348</v>
      </c>
      <c r="D19" s="22" t="n">
        <v>11706348</v>
      </c>
      <c r="E19" s="22" t="n">
        <v>12175698</v>
      </c>
      <c r="F19" s="23" t="n">
        <f aca="false">E19/C19*100</f>
        <v>104.009363125033</v>
      </c>
      <c r="G19" s="23" t="n">
        <f aca="false">E19/D19*100</f>
        <v>104.009363125033</v>
      </c>
      <c r="H19" s="4"/>
      <c r="I19" s="4"/>
      <c r="J19" s="4"/>
      <c r="K19" s="4"/>
    </row>
    <row r="20" customFormat="false" ht="56.25" hidden="false" customHeight="false" outlineLevel="0" collapsed="false">
      <c r="A20" s="14" t="n">
        <v>11010200</v>
      </c>
      <c r="B20" s="21" t="s">
        <v>17</v>
      </c>
      <c r="C20" s="22" t="n">
        <v>1756020</v>
      </c>
      <c r="D20" s="22" t="n">
        <v>1756020</v>
      </c>
      <c r="E20" s="22" t="n">
        <v>1907738</v>
      </c>
      <c r="F20" s="23" t="n">
        <f aca="false">E20/C20*100</f>
        <v>108.63987881687</v>
      </c>
      <c r="G20" s="23" t="n">
        <f aca="false">E20/D20*100</f>
        <v>108.63987881687</v>
      </c>
      <c r="H20" s="4"/>
      <c r="I20" s="4"/>
      <c r="J20" s="4"/>
      <c r="K20" s="4"/>
    </row>
    <row r="21" customFormat="false" ht="37.5" hidden="false" customHeight="false" outlineLevel="0" collapsed="false">
      <c r="A21" s="14" t="n">
        <v>11010400</v>
      </c>
      <c r="B21" s="21" t="s">
        <v>18</v>
      </c>
      <c r="C21" s="22" t="n">
        <v>541344</v>
      </c>
      <c r="D21" s="22" t="n">
        <v>541344</v>
      </c>
      <c r="E21" s="22" t="n">
        <v>585272</v>
      </c>
      <c r="F21" s="23" t="n">
        <f aca="false">E21/C21*100</f>
        <v>108.114618431164</v>
      </c>
      <c r="G21" s="23" t="n">
        <f aca="false">E21/D21*100</f>
        <v>108.114618431164</v>
      </c>
      <c r="H21" s="4"/>
      <c r="I21" s="4"/>
      <c r="J21" s="4"/>
      <c r="K21" s="4"/>
    </row>
    <row r="22" customFormat="false" ht="37.5" hidden="false" customHeight="false" outlineLevel="0" collapsed="false">
      <c r="A22" s="14" t="n">
        <v>11010500</v>
      </c>
      <c r="B22" s="21" t="s">
        <v>19</v>
      </c>
      <c r="C22" s="22" t="n">
        <v>318167</v>
      </c>
      <c r="D22" s="22" t="n">
        <v>318167</v>
      </c>
      <c r="E22" s="22" t="n">
        <f aca="false">229607+119804</f>
        <v>349411</v>
      </c>
      <c r="F22" s="23" t="n">
        <f aca="false">E22/C22*100</f>
        <v>109.82000018858</v>
      </c>
      <c r="G22" s="23" t="n">
        <f aca="false">E22/D22*100</f>
        <v>109.82000018858</v>
      </c>
      <c r="H22" s="4"/>
      <c r="I22" s="4"/>
      <c r="J22" s="4"/>
      <c r="K22" s="4"/>
    </row>
    <row r="23" customFormat="false" ht="18.75" hidden="false" customHeight="false" outlineLevel="0" collapsed="false">
      <c r="A23" s="14" t="n">
        <v>11010900</v>
      </c>
      <c r="B23" s="21"/>
      <c r="C23" s="24" t="n">
        <v>0</v>
      </c>
      <c r="D23" s="24" t="n">
        <v>0</v>
      </c>
      <c r="E23" s="22" t="n">
        <v>3895</v>
      </c>
      <c r="F23" s="23" t="n">
        <v>0</v>
      </c>
      <c r="G23" s="23" t="n">
        <v>0</v>
      </c>
      <c r="H23" s="4"/>
      <c r="I23" s="4"/>
      <c r="J23" s="4"/>
      <c r="K23" s="4"/>
    </row>
    <row r="24" customFormat="false" ht="18.75" hidden="false" customHeight="false" outlineLevel="0" collapsed="false">
      <c r="A24" s="16" t="n">
        <v>18000000</v>
      </c>
      <c r="B24" s="20" t="s">
        <v>20</v>
      </c>
      <c r="C24" s="18" t="n">
        <f aca="false">C25+C30</f>
        <v>12216140</v>
      </c>
      <c r="D24" s="18" t="n">
        <f aca="false">D25+D30</f>
        <v>12216140</v>
      </c>
      <c r="E24" s="18" t="n">
        <f aca="false">E25+E30</f>
        <v>12510096</v>
      </c>
      <c r="F24" s="19" t="n">
        <f aca="false">E24/C24*100</f>
        <v>102.406292003857</v>
      </c>
      <c r="G24" s="19" t="n">
        <f aca="false">E24/D24*100</f>
        <v>102.406292003857</v>
      </c>
      <c r="H24" s="4"/>
      <c r="I24" s="4"/>
      <c r="J24" s="4"/>
      <c r="K24" s="4"/>
    </row>
    <row r="25" customFormat="false" ht="18.75" hidden="false" customHeight="false" outlineLevel="0" collapsed="false">
      <c r="A25" s="16" t="n">
        <v>18010000</v>
      </c>
      <c r="B25" s="20" t="s">
        <v>21</v>
      </c>
      <c r="C25" s="18" t="n">
        <f aca="false">C26+C27+C28+C29</f>
        <v>11393687</v>
      </c>
      <c r="D25" s="18" t="n">
        <f aca="false">D26+D27+D28+D29</f>
        <v>11393687</v>
      </c>
      <c r="E25" s="18" t="n">
        <f aca="false">E26+E27+E28+E29</f>
        <v>11631560</v>
      </c>
      <c r="F25" s="19" t="n">
        <f aca="false">E25/C25*100</f>
        <v>102.087761406821</v>
      </c>
      <c r="G25" s="19" t="n">
        <f aca="false">E25/D25*100</f>
        <v>102.087761406821</v>
      </c>
      <c r="H25" s="4"/>
      <c r="I25" s="4"/>
      <c r="J25" s="4"/>
      <c r="K25" s="4"/>
    </row>
    <row r="26" customFormat="false" ht="18.75" hidden="false" customHeight="false" outlineLevel="0" collapsed="false">
      <c r="A26" s="14" t="n">
        <v>18010500</v>
      </c>
      <c r="B26" s="25" t="s">
        <v>22</v>
      </c>
      <c r="C26" s="22" t="n">
        <v>3123588</v>
      </c>
      <c r="D26" s="22" t="n">
        <v>3123588</v>
      </c>
      <c r="E26" s="22" t="n">
        <v>3370241</v>
      </c>
      <c r="F26" s="23" t="n">
        <f aca="false">E26/C26*100</f>
        <v>107.896463938266</v>
      </c>
      <c r="G26" s="23" t="n">
        <f aca="false">E26/D26*100</f>
        <v>107.896463938266</v>
      </c>
      <c r="H26" s="4"/>
      <c r="I26" s="4"/>
      <c r="J26" s="4"/>
      <c r="K26" s="4"/>
    </row>
    <row r="27" customFormat="false" ht="18.75" hidden="false" customHeight="false" outlineLevel="0" collapsed="false">
      <c r="A27" s="14" t="n">
        <v>18010600</v>
      </c>
      <c r="B27" s="25" t="s">
        <v>23</v>
      </c>
      <c r="C27" s="22" t="n">
        <v>6319736</v>
      </c>
      <c r="D27" s="22" t="n">
        <v>6319736</v>
      </c>
      <c r="E27" s="22" t="n">
        <v>6875999</v>
      </c>
      <c r="F27" s="23" t="n">
        <f aca="false">E27/C27*100</f>
        <v>108.801997425209</v>
      </c>
      <c r="G27" s="23" t="n">
        <f aca="false">E27/D27*100</f>
        <v>108.801997425209</v>
      </c>
      <c r="H27" s="4"/>
      <c r="I27" s="4"/>
      <c r="J27" s="4"/>
      <c r="K27" s="4"/>
    </row>
    <row r="28" customFormat="false" ht="18.75" hidden="false" customHeight="false" outlineLevel="0" collapsed="false">
      <c r="A28" s="14" t="n">
        <v>18010700</v>
      </c>
      <c r="B28" s="25" t="s">
        <v>24</v>
      </c>
      <c r="C28" s="22" t="n">
        <v>791848</v>
      </c>
      <c r="D28" s="22" t="n">
        <v>791848</v>
      </c>
      <c r="E28" s="22" t="n">
        <v>529506</v>
      </c>
      <c r="F28" s="23" t="n">
        <f aca="false">E28/C28*100</f>
        <v>66.8696517513462</v>
      </c>
      <c r="G28" s="23" t="n">
        <f aca="false">E28/D28*100</f>
        <v>66.8696517513462</v>
      </c>
      <c r="H28" s="4"/>
      <c r="I28" s="4"/>
      <c r="J28" s="4"/>
      <c r="K28" s="4"/>
    </row>
    <row r="29" customFormat="false" ht="18.75" hidden="false" customHeight="false" outlineLevel="0" collapsed="false">
      <c r="A29" s="14" t="n">
        <v>18010900</v>
      </c>
      <c r="B29" s="25" t="s">
        <v>25</v>
      </c>
      <c r="C29" s="22" t="n">
        <v>1158515</v>
      </c>
      <c r="D29" s="22" t="n">
        <v>1158515</v>
      </c>
      <c r="E29" s="22" t="n">
        <v>855814</v>
      </c>
      <c r="F29" s="23" t="n">
        <f aca="false">E29/C29*100</f>
        <v>73.8716373978757</v>
      </c>
      <c r="G29" s="23" t="n">
        <f aca="false">E29/D29*100</f>
        <v>73.8716373978757</v>
      </c>
      <c r="H29" s="4"/>
    </row>
    <row r="30" customFormat="false" ht="18.75" hidden="false" customHeight="false" outlineLevel="0" collapsed="false">
      <c r="A30" s="16" t="n">
        <v>18030000</v>
      </c>
      <c r="B30" s="20" t="s">
        <v>26</v>
      </c>
      <c r="C30" s="18" t="n">
        <f aca="false">C31+C32</f>
        <v>822453</v>
      </c>
      <c r="D30" s="18" t="n">
        <f aca="false">D31+D32</f>
        <v>822453</v>
      </c>
      <c r="E30" s="18" t="n">
        <f aca="false">E31+E32</f>
        <v>878536</v>
      </c>
      <c r="F30" s="19" t="n">
        <f aca="false">E30/C30*100</f>
        <v>106.818991480364</v>
      </c>
      <c r="G30" s="19" t="n">
        <f aca="false">E30/D30*100</f>
        <v>106.818991480364</v>
      </c>
      <c r="H30" s="4"/>
      <c r="I30" s="4"/>
      <c r="J30" s="4"/>
      <c r="K30" s="4"/>
    </row>
    <row r="31" customFormat="false" ht="18.75" hidden="false" customHeight="false" outlineLevel="0" collapsed="false">
      <c r="A31" s="14" t="n">
        <v>18030100</v>
      </c>
      <c r="B31" s="25" t="s">
        <v>27</v>
      </c>
      <c r="C31" s="22" t="n">
        <v>377262</v>
      </c>
      <c r="D31" s="22" t="n">
        <v>377262</v>
      </c>
      <c r="E31" s="22" t="n">
        <v>398959</v>
      </c>
      <c r="F31" s="23" t="n">
        <f aca="false">E31/C31*100</f>
        <v>105.751175575595</v>
      </c>
      <c r="G31" s="23" t="n">
        <f aca="false">E31/D31*100</f>
        <v>105.751175575595</v>
      </c>
      <c r="H31" s="4"/>
      <c r="I31" s="4"/>
      <c r="J31" s="4"/>
      <c r="K31" s="4"/>
    </row>
    <row r="32" customFormat="false" ht="18.75" hidden="false" customHeight="false" outlineLevel="0" collapsed="false">
      <c r="A32" s="14" t="n">
        <v>18030200</v>
      </c>
      <c r="B32" s="25" t="s">
        <v>28</v>
      </c>
      <c r="C32" s="22" t="n">
        <v>445191</v>
      </c>
      <c r="D32" s="22" t="n">
        <v>445191</v>
      </c>
      <c r="E32" s="22" t="n">
        <v>479577</v>
      </c>
      <c r="F32" s="23" t="n">
        <f aca="false">E32/C32*100</f>
        <v>107.723875819592</v>
      </c>
      <c r="G32" s="23" t="n">
        <f aca="false">E32/D32*100</f>
        <v>107.723875819592</v>
      </c>
      <c r="H32" s="4"/>
      <c r="I32" s="4"/>
      <c r="J32" s="4"/>
      <c r="K32" s="4"/>
    </row>
    <row r="33" customFormat="false" ht="18.75" hidden="false" customHeight="false" outlineLevel="0" collapsed="false">
      <c r="A33" s="16" t="n">
        <v>20000000</v>
      </c>
      <c r="B33" s="17" t="s">
        <v>29</v>
      </c>
      <c r="C33" s="18" t="n">
        <f aca="false">C34+C39+C44</f>
        <v>1031963</v>
      </c>
      <c r="D33" s="18" t="n">
        <f aca="false">D34+D39+D44</f>
        <v>1031963</v>
      </c>
      <c r="E33" s="18" t="n">
        <f aca="false">E34+E39+E44</f>
        <v>1141427</v>
      </c>
      <c r="F33" s="19" t="n">
        <f aca="false">E33/C33*100</f>
        <v>110.607357046716</v>
      </c>
      <c r="G33" s="19" t="n">
        <f aca="false">E33/D33*100</f>
        <v>110.607357046716</v>
      </c>
      <c r="H33" s="4"/>
      <c r="I33" s="4"/>
      <c r="J33" s="4"/>
      <c r="K33" s="4"/>
    </row>
    <row r="34" customFormat="false" ht="18.75" hidden="false" customHeight="false" outlineLevel="0" collapsed="false">
      <c r="A34" s="16" t="n">
        <v>21000000</v>
      </c>
      <c r="B34" s="20" t="s">
        <v>30</v>
      </c>
      <c r="C34" s="18" t="n">
        <f aca="false">C35</f>
        <v>547186</v>
      </c>
      <c r="D34" s="18" t="n">
        <f aca="false">D35</f>
        <v>547186</v>
      </c>
      <c r="E34" s="18" t="n">
        <f aca="false">E35</f>
        <v>608008</v>
      </c>
      <c r="F34" s="19" t="n">
        <f aca="false">E34/C34*100</f>
        <v>111.11541596459</v>
      </c>
      <c r="G34" s="19" t="n">
        <f aca="false">E34/D34*100</f>
        <v>111.11541596459</v>
      </c>
      <c r="H34" s="4"/>
      <c r="I34" s="4"/>
      <c r="J34" s="4"/>
      <c r="K34" s="4"/>
    </row>
    <row r="35" customFormat="false" ht="18.75" hidden="false" customHeight="false" outlineLevel="0" collapsed="false">
      <c r="A35" s="16" t="n">
        <v>21080000</v>
      </c>
      <c r="B35" s="20" t="s">
        <v>31</v>
      </c>
      <c r="C35" s="18" t="n">
        <f aca="false">C37+C38</f>
        <v>547186</v>
      </c>
      <c r="D35" s="18" t="n">
        <f aca="false">D37+D38</f>
        <v>547186</v>
      </c>
      <c r="E35" s="18" t="n">
        <f aca="false">E37+E38+E36</f>
        <v>608008</v>
      </c>
      <c r="F35" s="19" t="n">
        <f aca="false">E35/C35*100</f>
        <v>111.11541596459</v>
      </c>
      <c r="G35" s="19" t="n">
        <f aca="false">E35/D35*100</f>
        <v>111.11541596459</v>
      </c>
      <c r="H35" s="4"/>
      <c r="I35" s="4"/>
      <c r="J35" s="4"/>
      <c r="K35" s="4"/>
    </row>
    <row r="36" customFormat="false" ht="18.75" hidden="false" customHeight="false" outlineLevel="0" collapsed="false">
      <c r="A36" s="14" t="n">
        <v>21080900</v>
      </c>
      <c r="B36" s="20"/>
      <c r="C36" s="24" t="n">
        <v>0</v>
      </c>
      <c r="D36" s="24" t="n">
        <v>0</v>
      </c>
      <c r="E36" s="22" t="n">
        <v>150</v>
      </c>
      <c r="F36" s="23" t="n">
        <v>0</v>
      </c>
      <c r="G36" s="23" t="n">
        <v>0</v>
      </c>
      <c r="H36" s="4"/>
      <c r="I36" s="4"/>
      <c r="J36" s="4"/>
      <c r="K36" s="4"/>
    </row>
    <row r="37" customFormat="false" ht="18.75" hidden="false" customHeight="false" outlineLevel="0" collapsed="false">
      <c r="A37" s="14" t="n">
        <v>21081100</v>
      </c>
      <c r="B37" s="25" t="s">
        <v>32</v>
      </c>
      <c r="C37" s="22" t="n">
        <v>381879</v>
      </c>
      <c r="D37" s="22" t="n">
        <v>381879</v>
      </c>
      <c r="E37" s="22" t="n">
        <v>434658</v>
      </c>
      <c r="F37" s="23" t="n">
        <f aca="false">E37/C37*100</f>
        <v>113.820869961428</v>
      </c>
      <c r="G37" s="23" t="n">
        <f aca="false">E37/D37*100</f>
        <v>113.820869961428</v>
      </c>
      <c r="H37" s="4"/>
      <c r="I37" s="4"/>
      <c r="J37" s="4"/>
      <c r="K37" s="4"/>
    </row>
    <row r="38" customFormat="false" ht="37.5" hidden="false" customHeight="false" outlineLevel="0" collapsed="false">
      <c r="A38" s="14" t="n">
        <v>21081500</v>
      </c>
      <c r="B38" s="21" t="s">
        <v>33</v>
      </c>
      <c r="C38" s="22" t="n">
        <v>165307</v>
      </c>
      <c r="D38" s="22" t="n">
        <v>165307</v>
      </c>
      <c r="E38" s="22" t="n">
        <v>173200</v>
      </c>
      <c r="F38" s="23" t="n">
        <f aca="false">E38/C38*100</f>
        <v>104.774752430327</v>
      </c>
      <c r="G38" s="23" t="n">
        <f aca="false">E38/D38*100</f>
        <v>104.774752430327</v>
      </c>
      <c r="H38" s="4"/>
      <c r="I38" s="4"/>
      <c r="J38" s="4"/>
      <c r="K38" s="4"/>
    </row>
    <row r="39" customFormat="false" ht="18.75" hidden="false" customHeight="false" outlineLevel="0" collapsed="false">
      <c r="A39" s="16" t="n">
        <v>22000000</v>
      </c>
      <c r="B39" s="20" t="s">
        <v>34</v>
      </c>
      <c r="C39" s="18" t="n">
        <f aca="false">C40</f>
        <v>416627</v>
      </c>
      <c r="D39" s="18" t="n">
        <f aca="false">D40</f>
        <v>416627</v>
      </c>
      <c r="E39" s="18" t="n">
        <f aca="false">E40</f>
        <v>446085</v>
      </c>
      <c r="F39" s="19" t="n">
        <f aca="false">E39/C39*100</f>
        <v>107.070593120465</v>
      </c>
      <c r="G39" s="19" t="n">
        <f aca="false">E39/D39*100</f>
        <v>107.070593120465</v>
      </c>
      <c r="H39" s="4"/>
      <c r="I39" s="4"/>
      <c r="J39" s="4"/>
      <c r="K39" s="4"/>
    </row>
    <row r="40" customFormat="false" ht="18.75" hidden="false" customHeight="false" outlineLevel="0" collapsed="false">
      <c r="A40" s="16" t="n">
        <v>22090000</v>
      </c>
      <c r="B40" s="20" t="s">
        <v>35</v>
      </c>
      <c r="C40" s="18" t="n">
        <f aca="false">C41+C42+C43</f>
        <v>416627</v>
      </c>
      <c r="D40" s="18" t="n">
        <f aca="false">D41+D42+D43</f>
        <v>416627</v>
      </c>
      <c r="E40" s="18" t="n">
        <f aca="false">E41+E42+E43</f>
        <v>446085</v>
      </c>
      <c r="F40" s="19" t="n">
        <f aca="false">E40/C40*100</f>
        <v>107.070593120465</v>
      </c>
      <c r="G40" s="19" t="n">
        <f aca="false">E40/D40*100</f>
        <v>107.070593120465</v>
      </c>
      <c r="H40" s="4"/>
      <c r="I40" s="4"/>
      <c r="J40" s="4"/>
      <c r="K40" s="4"/>
    </row>
    <row r="41" customFormat="false" ht="37.5" hidden="false" customHeight="false" outlineLevel="0" collapsed="false">
      <c r="A41" s="14" t="n">
        <v>22090100</v>
      </c>
      <c r="B41" s="21" t="s">
        <v>36</v>
      </c>
      <c r="C41" s="22" t="n">
        <v>128000</v>
      </c>
      <c r="D41" s="22" t="n">
        <v>128000</v>
      </c>
      <c r="E41" s="22" t="n">
        <v>130148</v>
      </c>
      <c r="F41" s="23" t="n">
        <f aca="false">E41/C41*100</f>
        <v>101.678125</v>
      </c>
      <c r="G41" s="23" t="n">
        <f aca="false">E41/D41*100</f>
        <v>101.678125</v>
      </c>
      <c r="H41" s="4"/>
      <c r="I41" s="4"/>
      <c r="J41" s="4"/>
      <c r="K41" s="4"/>
    </row>
    <row r="42" customFormat="false" ht="18.75" hidden="false" customHeight="false" outlineLevel="0" collapsed="false">
      <c r="A42" s="14" t="n">
        <v>22090200</v>
      </c>
      <c r="B42" s="21"/>
      <c r="C42" s="22" t="n">
        <v>10000</v>
      </c>
      <c r="D42" s="22" t="n">
        <v>10000</v>
      </c>
      <c r="E42" s="22" t="n">
        <v>10842</v>
      </c>
      <c r="F42" s="23" t="n">
        <f aca="false">E42/C42*100</f>
        <v>108.42</v>
      </c>
      <c r="G42" s="23" t="n">
        <f aca="false">E42/D42*100</f>
        <v>108.42</v>
      </c>
      <c r="H42" s="4"/>
      <c r="I42" s="4"/>
      <c r="J42" s="4"/>
      <c r="K42" s="4"/>
    </row>
    <row r="43" customFormat="false" ht="37.5" hidden="false" customHeight="false" outlineLevel="0" collapsed="false">
      <c r="A43" s="14" t="n">
        <v>22090400</v>
      </c>
      <c r="B43" s="21" t="s">
        <v>37</v>
      </c>
      <c r="C43" s="22" t="n">
        <v>278627</v>
      </c>
      <c r="D43" s="22" t="n">
        <v>278627</v>
      </c>
      <c r="E43" s="22" t="n">
        <v>305095</v>
      </c>
      <c r="F43" s="23" t="n">
        <f aca="false">E43/C43*100</f>
        <v>109.499438317177</v>
      </c>
      <c r="G43" s="23" t="n">
        <f aca="false">E43/D43*100</f>
        <v>109.499438317177</v>
      </c>
      <c r="H43" s="4"/>
      <c r="I43" s="4"/>
      <c r="J43" s="4"/>
      <c r="K43" s="4"/>
    </row>
    <row r="44" customFormat="false" ht="18.75" hidden="false" customHeight="false" outlineLevel="0" collapsed="false">
      <c r="A44" s="16" t="n">
        <v>24000000</v>
      </c>
      <c r="B44" s="20" t="s">
        <v>38</v>
      </c>
      <c r="C44" s="18" t="n">
        <f aca="false">C45</f>
        <v>68150</v>
      </c>
      <c r="D44" s="18" t="n">
        <f aca="false">D45</f>
        <v>68150</v>
      </c>
      <c r="E44" s="18" t="n">
        <f aca="false">E45</f>
        <v>87334</v>
      </c>
      <c r="F44" s="19" t="n">
        <f aca="false">E44/C44*100</f>
        <v>128.149669845928</v>
      </c>
      <c r="G44" s="19" t="n">
        <f aca="false">E44/D44*100</f>
        <v>128.149669845928</v>
      </c>
      <c r="H44" s="4"/>
      <c r="I44" s="4"/>
      <c r="J44" s="4"/>
      <c r="K44" s="4"/>
    </row>
    <row r="45" customFormat="false" ht="18.75" hidden="false" customHeight="false" outlineLevel="0" collapsed="false">
      <c r="A45" s="16" t="n">
        <v>24060000</v>
      </c>
      <c r="B45" s="20" t="s">
        <v>31</v>
      </c>
      <c r="C45" s="18" t="n">
        <f aca="false">C46</f>
        <v>68150</v>
      </c>
      <c r="D45" s="18" t="n">
        <f aca="false">D46</f>
        <v>68150</v>
      </c>
      <c r="E45" s="18" t="n">
        <f aca="false">E46</f>
        <v>87334</v>
      </c>
      <c r="F45" s="19" t="n">
        <f aca="false">E45/C45*100</f>
        <v>128.149669845928</v>
      </c>
      <c r="G45" s="19" t="n">
        <f aca="false">E45/D45*100</f>
        <v>128.149669845928</v>
      </c>
      <c r="H45" s="4"/>
      <c r="I45" s="4"/>
      <c r="J45" s="4"/>
      <c r="K45" s="4"/>
    </row>
    <row r="46" customFormat="false" ht="18.75" hidden="false" customHeight="false" outlineLevel="0" collapsed="false">
      <c r="A46" s="14" t="n">
        <v>24060300</v>
      </c>
      <c r="B46" s="25" t="s">
        <v>31</v>
      </c>
      <c r="C46" s="22" t="n">
        <v>68150</v>
      </c>
      <c r="D46" s="22" t="n">
        <v>68150</v>
      </c>
      <c r="E46" s="22" t="n">
        <v>87334</v>
      </c>
      <c r="F46" s="23" t="n">
        <f aca="false">E46/C46*100</f>
        <v>128.149669845928</v>
      </c>
      <c r="G46" s="23" t="n">
        <f aca="false">E46/D46*100</f>
        <v>128.149669845928</v>
      </c>
      <c r="H46" s="4"/>
      <c r="I46" s="4"/>
      <c r="J46" s="4"/>
      <c r="K46" s="4"/>
    </row>
    <row r="47" customFormat="false" ht="18.75" hidden="false" customHeight="false" outlineLevel="0" collapsed="false">
      <c r="A47" s="16" t="n">
        <v>30000000</v>
      </c>
      <c r="B47" s="17" t="s">
        <v>39</v>
      </c>
      <c r="C47" s="18" t="n">
        <f aca="false">C48</f>
        <v>7000</v>
      </c>
      <c r="D47" s="18" t="n">
        <f aca="false">D48</f>
        <v>7000</v>
      </c>
      <c r="E47" s="18" t="n">
        <f aca="false">E48</f>
        <v>6000</v>
      </c>
      <c r="F47" s="19" t="n">
        <f aca="false">E47/C47*100</f>
        <v>85.7142857142857</v>
      </c>
      <c r="G47" s="19" t="n">
        <f aca="false">E47/D47*100</f>
        <v>85.7142857142857</v>
      </c>
      <c r="H47" s="4"/>
      <c r="I47" s="4"/>
      <c r="J47" s="4"/>
      <c r="K47" s="4"/>
    </row>
    <row r="48" customFormat="false" ht="18.75" hidden="false" customHeight="false" outlineLevel="0" collapsed="false">
      <c r="A48" s="16" t="n">
        <v>31000000</v>
      </c>
      <c r="B48" s="20" t="s">
        <v>40</v>
      </c>
      <c r="C48" s="18" t="n">
        <f aca="false">C49</f>
        <v>7000</v>
      </c>
      <c r="D48" s="18" t="n">
        <f aca="false">D49</f>
        <v>7000</v>
      </c>
      <c r="E48" s="18" t="n">
        <f aca="false">E49</f>
        <v>6000</v>
      </c>
      <c r="F48" s="19" t="n">
        <f aca="false">E48/C48*100</f>
        <v>85.7142857142857</v>
      </c>
      <c r="G48" s="19" t="n">
        <f aca="false">E48/D48*100</f>
        <v>85.7142857142857</v>
      </c>
      <c r="H48" s="4"/>
      <c r="I48" s="4"/>
      <c r="J48" s="4"/>
      <c r="K48" s="4"/>
    </row>
    <row r="49" customFormat="false" ht="56.25" hidden="false" customHeight="false" outlineLevel="0" collapsed="false">
      <c r="A49" s="16" t="n">
        <v>31010000</v>
      </c>
      <c r="B49" s="26" t="s">
        <v>41</v>
      </c>
      <c r="C49" s="18" t="n">
        <f aca="false">C50</f>
        <v>7000</v>
      </c>
      <c r="D49" s="18" t="n">
        <f aca="false">D50</f>
        <v>7000</v>
      </c>
      <c r="E49" s="18" t="n">
        <f aca="false">E50</f>
        <v>6000</v>
      </c>
      <c r="F49" s="19" t="n">
        <f aca="false">E49/C49*100</f>
        <v>85.7142857142857</v>
      </c>
      <c r="G49" s="19" t="n">
        <f aca="false">E49/D49*100</f>
        <v>85.7142857142857</v>
      </c>
      <c r="H49" s="4"/>
      <c r="I49" s="4"/>
      <c r="J49" s="4"/>
      <c r="K49" s="4"/>
    </row>
    <row r="50" customFormat="false" ht="56.25" hidden="false" customHeight="false" outlineLevel="0" collapsed="false">
      <c r="A50" s="14" t="n">
        <v>31010200</v>
      </c>
      <c r="B50" s="21" t="s">
        <v>42</v>
      </c>
      <c r="C50" s="22" t="n">
        <v>7000</v>
      </c>
      <c r="D50" s="22" t="n">
        <v>7000</v>
      </c>
      <c r="E50" s="22" t="n">
        <v>6000</v>
      </c>
      <c r="F50" s="23" t="n">
        <f aca="false">E50/C50*100</f>
        <v>85.7142857142857</v>
      </c>
      <c r="G50" s="23" t="n">
        <f aca="false">E50/D50*100</f>
        <v>85.7142857142857</v>
      </c>
      <c r="H50" s="4"/>
      <c r="I50" s="4"/>
      <c r="J50" s="4"/>
      <c r="K50" s="4"/>
    </row>
    <row r="51" customFormat="false" ht="18.75" hidden="false" customHeight="false" outlineLevel="0" collapsed="false">
      <c r="A51" s="17" t="n">
        <v>900101</v>
      </c>
      <c r="B51" s="17" t="s">
        <v>43</v>
      </c>
      <c r="C51" s="18" t="n">
        <f aca="false">C16+C33+C47</f>
        <v>27576982</v>
      </c>
      <c r="D51" s="18" t="n">
        <f aca="false">D16+D33+D47</f>
        <v>27576982</v>
      </c>
      <c r="E51" s="18" t="n">
        <f aca="false">E16+E33+E47</f>
        <v>28679537</v>
      </c>
      <c r="F51" s="19" t="n">
        <f aca="false">E51/C51*100</f>
        <v>103.99809884925</v>
      </c>
      <c r="G51" s="19" t="n">
        <f aca="false">E51/D51*100</f>
        <v>103.99809884925</v>
      </c>
      <c r="H51" s="4"/>
      <c r="I51" s="4"/>
      <c r="J51" s="4"/>
      <c r="K51" s="4"/>
    </row>
    <row r="52" customFormat="false" ht="18.75" hidden="false" customHeight="false" outlineLevel="0" collapsed="false">
      <c r="A52" s="16"/>
      <c r="B52" s="17"/>
      <c r="C52" s="18"/>
      <c r="D52" s="18"/>
      <c r="E52" s="27"/>
      <c r="F52" s="19"/>
      <c r="G52" s="19"/>
      <c r="H52" s="4"/>
      <c r="I52" s="4"/>
      <c r="J52" s="4"/>
      <c r="K52" s="4"/>
    </row>
    <row r="53" customFormat="false" ht="22.9" hidden="false" customHeight="true" outlineLevel="0" collapsed="false">
      <c r="A53" s="17" t="n">
        <v>40000000</v>
      </c>
      <c r="B53" s="17" t="s">
        <v>44</v>
      </c>
      <c r="C53" s="18" t="n">
        <f aca="false">C56</f>
        <v>79770636</v>
      </c>
      <c r="D53" s="18" t="n">
        <f aca="false">D56</f>
        <v>79770636</v>
      </c>
      <c r="E53" s="18" t="n">
        <f aca="false">E54</f>
        <v>79782215</v>
      </c>
      <c r="F53" s="19" t="n">
        <f aca="false">E53/C53*100</f>
        <v>100.014515366281</v>
      </c>
      <c r="G53" s="19" t="n">
        <f aca="false">E53/D53*100</f>
        <v>100.014515366281</v>
      </c>
      <c r="H53" s="4"/>
      <c r="I53" s="4"/>
      <c r="J53" s="4"/>
      <c r="K53" s="4"/>
    </row>
    <row r="54" customFormat="false" ht="22.9" hidden="false" customHeight="true" outlineLevel="0" collapsed="false">
      <c r="A54" s="17" t="n">
        <v>41000000</v>
      </c>
      <c r="B54" s="20" t="s">
        <v>45</v>
      </c>
      <c r="C54" s="28" t="n">
        <f aca="false">C53</f>
        <v>79770636</v>
      </c>
      <c r="D54" s="28" t="n">
        <f aca="false">D53</f>
        <v>79770636</v>
      </c>
      <c r="E54" s="28" t="n">
        <f aca="false">E55+E56</f>
        <v>79782215</v>
      </c>
      <c r="F54" s="29" t="n">
        <f aca="false">F53</f>
        <v>100.014515366281</v>
      </c>
      <c r="G54" s="29" t="n">
        <f aca="false">G53</f>
        <v>100.014515366281</v>
      </c>
      <c r="H54" s="4"/>
      <c r="I54" s="4"/>
      <c r="J54" s="4"/>
      <c r="K54" s="4"/>
    </row>
    <row r="55" customFormat="false" ht="21" hidden="false" customHeight="true" outlineLevel="0" collapsed="false">
      <c r="A55" s="17" t="n">
        <v>41010900</v>
      </c>
      <c r="B55" s="20" t="s">
        <v>46</v>
      </c>
      <c r="C55" s="28" t="n">
        <v>0</v>
      </c>
      <c r="D55" s="28" t="n">
        <v>0</v>
      </c>
      <c r="E55" s="28" t="n">
        <v>11700</v>
      </c>
      <c r="F55" s="29" t="n">
        <v>0</v>
      </c>
      <c r="G55" s="29" t="n">
        <v>0</v>
      </c>
      <c r="H55" s="4"/>
      <c r="I55" s="4"/>
      <c r="J55" s="4"/>
      <c r="K55" s="4"/>
    </row>
    <row r="56" customFormat="false" ht="18.75" hidden="false" customHeight="false" outlineLevel="0" collapsed="false">
      <c r="A56" s="17" t="n">
        <v>41050000</v>
      </c>
      <c r="B56" s="20" t="s">
        <v>47</v>
      </c>
      <c r="C56" s="18" t="n">
        <f aca="false">C58+C66+C69+C77+C84</f>
        <v>79770636</v>
      </c>
      <c r="D56" s="18" t="n">
        <f aca="false">D58+D66+D69+D77+D84</f>
        <v>79770636</v>
      </c>
      <c r="E56" s="18" t="n">
        <f aca="false">E58+E66+E69+E77+E84</f>
        <v>79770515</v>
      </c>
      <c r="F56" s="19" t="n">
        <f aca="false">E56/C56*100</f>
        <v>99.9998483151118</v>
      </c>
      <c r="G56" s="19" t="n">
        <f aca="false">E56/D56*100</f>
        <v>99.9998483151118</v>
      </c>
      <c r="H56" s="4"/>
      <c r="I56" s="4"/>
      <c r="J56" s="4"/>
      <c r="K56" s="4"/>
    </row>
    <row r="57" customFormat="false" ht="18.75" hidden="false" customHeight="false" outlineLevel="0" collapsed="false">
      <c r="A57" s="13"/>
      <c r="B57" s="30" t="s">
        <v>48</v>
      </c>
      <c r="C57" s="22"/>
      <c r="D57" s="22"/>
      <c r="E57" s="24"/>
      <c r="F57" s="19"/>
      <c r="G57" s="23"/>
      <c r="H57" s="4"/>
      <c r="I57" s="4"/>
      <c r="J57" s="4"/>
      <c r="K57" s="4"/>
    </row>
    <row r="58" customFormat="false" ht="18.75" hidden="false" customHeight="false" outlineLevel="0" collapsed="false">
      <c r="A58" s="31" t="n">
        <v>41050100</v>
      </c>
      <c r="B58" s="30" t="s">
        <v>49</v>
      </c>
      <c r="C58" s="32" t="n">
        <v>33717615</v>
      </c>
      <c r="D58" s="22" t="n">
        <f aca="false">C58</f>
        <v>33717615</v>
      </c>
      <c r="E58" s="22" t="n">
        <v>33717615</v>
      </c>
      <c r="F58" s="23" t="n">
        <f aca="false">E58/C58*100</f>
        <v>100</v>
      </c>
      <c r="G58" s="23" t="n">
        <f aca="false">E58/D58*100</f>
        <v>100</v>
      </c>
      <c r="H58" s="4"/>
      <c r="I58" s="4"/>
      <c r="J58" s="4"/>
      <c r="K58" s="4"/>
    </row>
    <row r="59" customFormat="false" ht="18.75" hidden="false" customHeight="false" outlineLevel="0" collapsed="false">
      <c r="A59" s="31"/>
      <c r="B59" s="33" t="s">
        <v>50</v>
      </c>
      <c r="C59" s="32"/>
      <c r="D59" s="22"/>
      <c r="E59" s="22"/>
      <c r="F59" s="23"/>
      <c r="G59" s="23"/>
      <c r="H59" s="4"/>
      <c r="I59" s="4"/>
      <c r="J59" s="4"/>
      <c r="K59" s="4"/>
    </row>
    <row r="60" customFormat="false" ht="18.75" hidden="false" customHeight="false" outlineLevel="0" collapsed="false">
      <c r="A60" s="31"/>
      <c r="B60" s="33" t="s">
        <v>51</v>
      </c>
      <c r="C60" s="32"/>
      <c r="D60" s="22"/>
      <c r="E60" s="22"/>
      <c r="F60" s="23"/>
      <c r="G60" s="23"/>
      <c r="H60" s="4"/>
      <c r="I60" s="4"/>
      <c r="J60" s="4"/>
      <c r="K60" s="4"/>
    </row>
    <row r="61" customFormat="false" ht="18.75" hidden="false" customHeight="false" outlineLevel="0" collapsed="false">
      <c r="A61" s="31"/>
      <c r="B61" s="33" t="s">
        <v>52</v>
      </c>
      <c r="C61" s="32"/>
      <c r="D61" s="22"/>
      <c r="E61" s="22"/>
      <c r="F61" s="23"/>
      <c r="G61" s="23"/>
      <c r="H61" s="4"/>
      <c r="I61" s="4"/>
      <c r="J61" s="4"/>
      <c r="K61" s="4"/>
    </row>
    <row r="62" customFormat="false" ht="21" hidden="false" customHeight="true" outlineLevel="0" collapsed="false">
      <c r="A62" s="31"/>
      <c r="B62" s="33" t="s">
        <v>53</v>
      </c>
      <c r="C62" s="32"/>
      <c r="D62" s="22"/>
      <c r="E62" s="22"/>
      <c r="F62" s="23"/>
      <c r="G62" s="23"/>
      <c r="H62" s="4"/>
      <c r="I62" s="4"/>
      <c r="J62" s="4"/>
      <c r="K62" s="4"/>
    </row>
    <row r="63" customFormat="false" ht="21" hidden="false" customHeight="true" outlineLevel="0" collapsed="false">
      <c r="A63" s="31"/>
      <c r="B63" s="33" t="s">
        <v>54</v>
      </c>
      <c r="C63" s="32"/>
      <c r="D63" s="22"/>
      <c r="E63" s="22"/>
      <c r="F63" s="23"/>
      <c r="G63" s="23"/>
      <c r="H63" s="4"/>
      <c r="I63" s="4"/>
      <c r="J63" s="4"/>
      <c r="K63" s="4"/>
    </row>
    <row r="64" customFormat="false" ht="18.75" hidden="false" customHeight="false" outlineLevel="0" collapsed="false">
      <c r="A64" s="31"/>
      <c r="B64" s="33" t="s">
        <v>55</v>
      </c>
      <c r="C64" s="32"/>
      <c r="D64" s="22"/>
      <c r="E64" s="22"/>
      <c r="F64" s="23"/>
      <c r="G64" s="23"/>
      <c r="H64" s="4"/>
      <c r="I64" s="4"/>
      <c r="J64" s="4"/>
      <c r="K64" s="4"/>
    </row>
    <row r="65" customFormat="false" ht="18.75" hidden="false" customHeight="false" outlineLevel="0" collapsed="false">
      <c r="A65" s="31"/>
      <c r="B65" s="33" t="s">
        <v>56</v>
      </c>
      <c r="C65" s="32"/>
      <c r="D65" s="22"/>
      <c r="E65" s="22"/>
      <c r="F65" s="23"/>
      <c r="G65" s="23"/>
      <c r="H65" s="4"/>
      <c r="I65" s="4"/>
      <c r="J65" s="4"/>
      <c r="K65" s="4"/>
    </row>
    <row r="66" customFormat="false" ht="24" hidden="false" customHeight="true" outlineLevel="0" collapsed="false">
      <c r="A66" s="31" t="n">
        <v>41050200</v>
      </c>
      <c r="B66" s="34" t="s">
        <v>57</v>
      </c>
      <c r="C66" s="32" t="n">
        <v>11559</v>
      </c>
      <c r="D66" s="22" t="n">
        <f aca="false">C66</f>
        <v>11559</v>
      </c>
      <c r="E66" s="22" t="n">
        <v>11559</v>
      </c>
      <c r="F66" s="23" t="n">
        <f aca="false">E66/C66*100</f>
        <v>100</v>
      </c>
      <c r="G66" s="23" t="n">
        <f aca="false">E66/D66*100</f>
        <v>100</v>
      </c>
      <c r="H66" s="4"/>
      <c r="I66" s="4"/>
      <c r="J66" s="4"/>
      <c r="K66" s="4"/>
    </row>
    <row r="67" customFormat="false" ht="18.75" hidden="false" customHeight="false" outlineLevel="0" collapsed="false">
      <c r="A67" s="31"/>
      <c r="B67" s="35" t="s">
        <v>58</v>
      </c>
      <c r="C67" s="32"/>
      <c r="D67" s="22"/>
      <c r="E67" s="22"/>
      <c r="F67" s="23"/>
      <c r="G67" s="23"/>
      <c r="H67" s="4"/>
      <c r="I67" s="4"/>
      <c r="J67" s="4"/>
      <c r="K67" s="4"/>
    </row>
    <row r="68" customFormat="false" ht="18.75" hidden="false" customHeight="false" outlineLevel="0" collapsed="false">
      <c r="A68" s="31"/>
      <c r="B68" s="35" t="s">
        <v>59</v>
      </c>
      <c r="C68" s="32"/>
      <c r="D68" s="22"/>
      <c r="E68" s="22"/>
      <c r="F68" s="23"/>
      <c r="G68" s="23"/>
      <c r="H68" s="4"/>
      <c r="I68" s="4"/>
      <c r="J68" s="4"/>
      <c r="K68" s="4"/>
    </row>
    <row r="69" customFormat="false" ht="18.75" hidden="false" customHeight="false" outlineLevel="0" collapsed="false">
      <c r="A69" s="31" t="n">
        <v>41050300</v>
      </c>
      <c r="B69" s="34" t="s">
        <v>60</v>
      </c>
      <c r="C69" s="32" t="n">
        <v>42793565</v>
      </c>
      <c r="D69" s="22" t="n">
        <f aca="false">C69</f>
        <v>42793565</v>
      </c>
      <c r="E69" s="22" t="n">
        <v>42793565</v>
      </c>
      <c r="F69" s="23" t="n">
        <f aca="false">E69/C69*100</f>
        <v>100</v>
      </c>
      <c r="G69" s="23" t="n">
        <f aca="false">E69/D69*100</f>
        <v>100</v>
      </c>
      <c r="H69" s="4"/>
      <c r="I69" s="4"/>
      <c r="J69" s="4"/>
      <c r="K69" s="4"/>
    </row>
    <row r="70" customFormat="false" ht="18.75" hidden="false" customHeight="false" outlineLevel="0" collapsed="false">
      <c r="A70" s="31"/>
      <c r="B70" s="35" t="s">
        <v>61</v>
      </c>
      <c r="C70" s="32"/>
      <c r="D70" s="22"/>
      <c r="E70" s="22"/>
      <c r="F70" s="23"/>
      <c r="G70" s="23"/>
      <c r="H70" s="4"/>
      <c r="I70" s="4"/>
      <c r="J70" s="4"/>
      <c r="K70" s="4"/>
    </row>
    <row r="71" customFormat="false" ht="18.75" hidden="false" customHeight="false" outlineLevel="0" collapsed="false">
      <c r="A71" s="31"/>
      <c r="B71" s="35" t="s">
        <v>62</v>
      </c>
      <c r="C71" s="32"/>
      <c r="D71" s="22"/>
      <c r="E71" s="22"/>
      <c r="F71" s="23"/>
      <c r="G71" s="23"/>
      <c r="H71" s="4"/>
      <c r="I71" s="4"/>
      <c r="J71" s="4"/>
      <c r="K71" s="4"/>
    </row>
    <row r="72" customFormat="false" ht="18.75" hidden="false" customHeight="false" outlineLevel="0" collapsed="false">
      <c r="A72" s="31"/>
      <c r="B72" s="35" t="s">
        <v>63</v>
      </c>
      <c r="C72" s="32"/>
      <c r="D72" s="22"/>
      <c r="E72" s="22"/>
      <c r="F72" s="23"/>
      <c r="G72" s="23"/>
      <c r="H72" s="4" t="s">
        <v>64</v>
      </c>
      <c r="I72" s="4"/>
      <c r="J72" s="4"/>
      <c r="K72" s="4"/>
    </row>
    <row r="73" customFormat="false" ht="18.75" hidden="false" customHeight="false" outlineLevel="0" collapsed="false">
      <c r="A73" s="31"/>
      <c r="B73" s="35" t="s">
        <v>65</v>
      </c>
      <c r="C73" s="32"/>
      <c r="D73" s="22"/>
      <c r="E73" s="22"/>
      <c r="F73" s="23"/>
      <c r="G73" s="23"/>
      <c r="H73" s="4"/>
      <c r="I73" s="4"/>
      <c r="J73" s="4"/>
      <c r="K73" s="4"/>
    </row>
    <row r="74" customFormat="false" ht="18.75" hidden="false" customHeight="false" outlineLevel="0" collapsed="false">
      <c r="A74" s="31"/>
      <c r="B74" s="35" t="s">
        <v>66</v>
      </c>
      <c r="C74" s="32"/>
      <c r="D74" s="22"/>
      <c r="E74" s="22"/>
      <c r="F74" s="23"/>
      <c r="G74" s="23"/>
      <c r="H74" s="4"/>
      <c r="I74" s="4"/>
      <c r="J74" s="4"/>
      <c r="K74" s="4"/>
    </row>
    <row r="75" customFormat="false" ht="18.75" hidden="false" customHeight="false" outlineLevel="0" collapsed="false">
      <c r="A75" s="31"/>
      <c r="B75" s="35" t="s">
        <v>67</v>
      </c>
      <c r="C75" s="32"/>
      <c r="D75" s="22"/>
      <c r="E75" s="22"/>
      <c r="F75" s="23"/>
      <c r="G75" s="23"/>
      <c r="H75" s="4"/>
      <c r="I75" s="4"/>
      <c r="J75" s="4"/>
      <c r="K75" s="4"/>
    </row>
    <row r="76" customFormat="false" ht="18.75" hidden="false" customHeight="false" outlineLevel="0" collapsed="false">
      <c r="A76" s="31"/>
      <c r="B76" s="35" t="s">
        <v>68</v>
      </c>
      <c r="C76" s="32"/>
      <c r="D76" s="22"/>
      <c r="E76" s="22"/>
      <c r="F76" s="23"/>
      <c r="G76" s="23"/>
      <c r="H76" s="4"/>
      <c r="I76" s="4"/>
      <c r="J76" s="4"/>
      <c r="K76" s="4"/>
    </row>
    <row r="77" customFormat="false" ht="18.75" hidden="false" customHeight="false" outlineLevel="0" collapsed="false">
      <c r="A77" s="31" t="n">
        <v>41050700</v>
      </c>
      <c r="B77" s="34" t="s">
        <v>69</v>
      </c>
      <c r="C77" s="32" t="n">
        <v>426394</v>
      </c>
      <c r="D77" s="22" t="n">
        <f aca="false">C77</f>
        <v>426394</v>
      </c>
      <c r="E77" s="22" t="n">
        <v>426394</v>
      </c>
      <c r="F77" s="23" t="n">
        <f aca="false">E77/C77*100</f>
        <v>100</v>
      </c>
      <c r="G77" s="23" t="n">
        <f aca="false">E77/D77*100</f>
        <v>100</v>
      </c>
      <c r="H77" s="4"/>
      <c r="I77" s="4"/>
      <c r="J77" s="4"/>
      <c r="K77" s="4"/>
    </row>
    <row r="78" customFormat="false" ht="18.75" hidden="false" customHeight="false" outlineLevel="0" collapsed="false">
      <c r="A78" s="31"/>
      <c r="B78" s="35" t="s">
        <v>70</v>
      </c>
      <c r="C78" s="32"/>
      <c r="D78" s="22"/>
      <c r="E78" s="22"/>
      <c r="F78" s="23"/>
      <c r="G78" s="23"/>
      <c r="H78" s="4"/>
      <c r="I78" s="4"/>
      <c r="J78" s="4"/>
      <c r="K78" s="4"/>
    </row>
    <row r="79" customFormat="false" ht="18.75" hidden="false" customHeight="false" outlineLevel="0" collapsed="false">
      <c r="A79" s="31"/>
      <c r="B79" s="35" t="s">
        <v>71</v>
      </c>
      <c r="C79" s="32"/>
      <c r="D79" s="22"/>
      <c r="E79" s="22"/>
      <c r="F79" s="23"/>
      <c r="G79" s="23"/>
      <c r="H79" s="4"/>
      <c r="I79" s="4"/>
      <c r="J79" s="4"/>
      <c r="K79" s="4"/>
    </row>
    <row r="80" customFormat="false" ht="18.75" hidden="false" customHeight="false" outlineLevel="0" collapsed="false">
      <c r="A80" s="31"/>
      <c r="B80" s="35" t="s">
        <v>72</v>
      </c>
      <c r="C80" s="32"/>
      <c r="D80" s="22"/>
      <c r="E80" s="22"/>
      <c r="F80" s="23"/>
      <c r="G80" s="23"/>
      <c r="H80" s="4"/>
      <c r="I80" s="4"/>
      <c r="J80" s="4"/>
      <c r="K80" s="4"/>
    </row>
    <row r="81" customFormat="false" ht="18.75" hidden="false" customHeight="false" outlineLevel="0" collapsed="false">
      <c r="A81" s="31"/>
      <c r="B81" s="35" t="s">
        <v>73</v>
      </c>
      <c r="C81" s="32"/>
      <c r="D81" s="22"/>
      <c r="E81" s="22"/>
      <c r="F81" s="23"/>
      <c r="G81" s="23"/>
      <c r="H81" s="4"/>
      <c r="I81" s="4"/>
      <c r="J81" s="4"/>
      <c r="K81" s="4"/>
    </row>
    <row r="82" customFormat="false" ht="18.75" hidden="false" customHeight="false" outlineLevel="0" collapsed="false">
      <c r="A82" s="31"/>
      <c r="B82" s="35" t="s">
        <v>74</v>
      </c>
      <c r="C82" s="32"/>
      <c r="D82" s="22"/>
      <c r="E82" s="22"/>
      <c r="F82" s="23"/>
      <c r="G82" s="23"/>
      <c r="H82" s="4"/>
      <c r="I82" s="4"/>
      <c r="J82" s="4"/>
      <c r="K82" s="4"/>
    </row>
    <row r="83" customFormat="false" ht="18.75" hidden="false" customHeight="false" outlineLevel="0" collapsed="false">
      <c r="A83" s="31"/>
      <c r="B83" s="36" t="s">
        <v>68</v>
      </c>
      <c r="C83" s="32"/>
      <c r="D83" s="22"/>
      <c r="E83" s="22"/>
      <c r="F83" s="23"/>
      <c r="G83" s="23"/>
      <c r="H83" s="4"/>
      <c r="I83" s="4"/>
      <c r="J83" s="4"/>
      <c r="K83" s="4"/>
    </row>
    <row r="84" customFormat="false" ht="18.75" hidden="false" customHeight="false" outlineLevel="0" collapsed="false">
      <c r="A84" s="37" t="n">
        <v>41053900</v>
      </c>
      <c r="B84" s="38" t="s">
        <v>75</v>
      </c>
      <c r="C84" s="18" t="n">
        <f aca="false">C85+C89+C92+C98+C94+C95+C96+C97</f>
        <v>2821503</v>
      </c>
      <c r="D84" s="18" t="n">
        <f aca="false">D85+D89+D92+D98+D94+D95+D96+D97</f>
        <v>2821503</v>
      </c>
      <c r="E84" s="18" t="n">
        <f aca="false">E85+E89+E92+E98+E94+E95+E96+E97</f>
        <v>2821382</v>
      </c>
      <c r="F84" s="19" t="n">
        <f aca="false">E84/C84*100</f>
        <v>99.9957115055345</v>
      </c>
      <c r="G84" s="19" t="n">
        <f aca="false">E84/D84*100</f>
        <v>99.9957115055345</v>
      </c>
      <c r="H84" s="4"/>
      <c r="I84" s="4"/>
      <c r="J84" s="4"/>
      <c r="K84" s="4"/>
    </row>
    <row r="85" customFormat="false" ht="18.75" hidden="false" customHeight="false" outlineLevel="0" collapsed="false">
      <c r="A85" s="31" t="n">
        <v>41053900</v>
      </c>
      <c r="B85" s="30" t="s">
        <v>76</v>
      </c>
      <c r="C85" s="32" t="n">
        <v>857618</v>
      </c>
      <c r="D85" s="22" t="n">
        <f aca="false">C85</f>
        <v>857618</v>
      </c>
      <c r="E85" s="22" t="n">
        <f aca="false">D85</f>
        <v>857618</v>
      </c>
      <c r="F85" s="23" t="n">
        <f aca="false">E85/C85*100</f>
        <v>100</v>
      </c>
      <c r="G85" s="23" t="n">
        <f aca="false">E85/D85*100</f>
        <v>100</v>
      </c>
      <c r="H85" s="4"/>
      <c r="I85" s="4"/>
      <c r="J85" s="4"/>
      <c r="K85" s="4"/>
    </row>
    <row r="86" customFormat="false" ht="18.75" hidden="false" customHeight="false" outlineLevel="0" collapsed="false">
      <c r="A86" s="31"/>
      <c r="B86" s="33" t="s">
        <v>77</v>
      </c>
      <c r="C86" s="32"/>
      <c r="D86" s="22"/>
      <c r="E86" s="22"/>
      <c r="F86" s="23"/>
      <c r="G86" s="23"/>
      <c r="H86" s="4"/>
      <c r="I86" s="4"/>
      <c r="J86" s="4"/>
      <c r="K86" s="4"/>
    </row>
    <row r="87" customFormat="false" ht="18.75" hidden="false" customHeight="false" outlineLevel="0" collapsed="false">
      <c r="A87" s="31"/>
      <c r="B87" s="33" t="s">
        <v>78</v>
      </c>
      <c r="C87" s="32"/>
      <c r="D87" s="22"/>
      <c r="E87" s="22"/>
      <c r="F87" s="23"/>
      <c r="G87" s="23"/>
      <c r="H87" s="4"/>
      <c r="I87" s="4"/>
      <c r="J87" s="4"/>
      <c r="K87" s="4"/>
    </row>
    <row r="88" customFormat="false" ht="18.75" hidden="false" customHeight="false" outlineLevel="0" collapsed="false">
      <c r="A88" s="31"/>
      <c r="B88" s="33" t="s">
        <v>79</v>
      </c>
      <c r="C88" s="32"/>
      <c r="D88" s="22"/>
      <c r="E88" s="22"/>
      <c r="F88" s="23"/>
      <c r="G88" s="23"/>
      <c r="H88" s="4"/>
      <c r="I88" s="4"/>
      <c r="J88" s="4"/>
      <c r="K88" s="4"/>
    </row>
    <row r="89" customFormat="false" ht="18.75" hidden="false" customHeight="false" outlineLevel="0" collapsed="false">
      <c r="A89" s="31" t="n">
        <v>41053900</v>
      </c>
      <c r="B89" s="30" t="s">
        <v>80</v>
      </c>
      <c r="C89" s="32" t="n">
        <v>5436</v>
      </c>
      <c r="D89" s="22" t="n">
        <f aca="false">C89</f>
        <v>5436</v>
      </c>
      <c r="E89" s="22" t="n">
        <f aca="false">D89</f>
        <v>5436</v>
      </c>
      <c r="F89" s="23" t="n">
        <f aca="false">E89/C89*100</f>
        <v>100</v>
      </c>
      <c r="G89" s="23" t="n">
        <f aca="false">E89/D89*100</f>
        <v>100</v>
      </c>
      <c r="H89" s="4"/>
      <c r="I89" s="4"/>
      <c r="J89" s="4"/>
      <c r="K89" s="4"/>
    </row>
    <row r="90" customFormat="false" ht="18.75" hidden="false" customHeight="false" outlineLevel="0" collapsed="false">
      <c r="A90" s="31"/>
      <c r="B90" s="33" t="s">
        <v>81</v>
      </c>
      <c r="C90" s="32"/>
      <c r="D90" s="22"/>
      <c r="E90" s="22"/>
      <c r="F90" s="23"/>
      <c r="G90" s="23"/>
      <c r="H90" s="4"/>
      <c r="I90" s="4"/>
      <c r="J90" s="4"/>
      <c r="K90" s="4"/>
    </row>
    <row r="91" customFormat="false" ht="18.75" hidden="false" customHeight="false" outlineLevel="0" collapsed="false">
      <c r="A91" s="31"/>
      <c r="B91" s="33" t="s">
        <v>82</v>
      </c>
      <c r="C91" s="32"/>
      <c r="D91" s="22"/>
      <c r="E91" s="22"/>
      <c r="F91" s="23"/>
      <c r="G91" s="23"/>
      <c r="H91" s="4"/>
      <c r="I91" s="4"/>
      <c r="J91" s="4"/>
      <c r="K91" s="4"/>
    </row>
    <row r="92" customFormat="false" ht="22.15" hidden="false" customHeight="true" outlineLevel="0" collapsed="false">
      <c r="A92" s="31" t="n">
        <v>41053900</v>
      </c>
      <c r="B92" s="30" t="s">
        <v>83</v>
      </c>
      <c r="C92" s="32" t="n">
        <v>61355</v>
      </c>
      <c r="D92" s="22" t="n">
        <f aca="false">C92</f>
        <v>61355</v>
      </c>
      <c r="E92" s="22" t="n">
        <f aca="false">D92</f>
        <v>61355</v>
      </c>
      <c r="F92" s="23" t="n">
        <f aca="false">E92/C92*100</f>
        <v>100</v>
      </c>
      <c r="G92" s="23" t="n">
        <f aca="false">E92/D92*100</f>
        <v>100</v>
      </c>
      <c r="H92" s="4"/>
      <c r="I92" s="4"/>
      <c r="J92" s="4"/>
      <c r="K92" s="4"/>
    </row>
    <row r="93" customFormat="false" ht="18.75" hidden="false" customHeight="false" outlineLevel="0" collapsed="false">
      <c r="A93" s="31"/>
      <c r="B93" s="39" t="s">
        <v>84</v>
      </c>
      <c r="C93" s="32"/>
      <c r="D93" s="22"/>
      <c r="E93" s="22"/>
      <c r="F93" s="23"/>
      <c r="G93" s="23"/>
      <c r="H93" s="4"/>
      <c r="I93" s="4"/>
      <c r="J93" s="4"/>
      <c r="K93" s="4"/>
    </row>
    <row r="94" customFormat="false" ht="1.15" hidden="true" customHeight="true" outlineLevel="0" collapsed="false">
      <c r="A94" s="13" t="n">
        <v>41053900</v>
      </c>
      <c r="B94" s="39" t="s">
        <v>85</v>
      </c>
      <c r="C94" s="22" t="n">
        <v>1800000</v>
      </c>
      <c r="D94" s="22" t="n">
        <v>1800000</v>
      </c>
      <c r="E94" s="22" t="n">
        <v>1799900</v>
      </c>
      <c r="F94" s="23"/>
      <c r="G94" s="23"/>
      <c r="H94" s="4"/>
      <c r="I94" s="4"/>
      <c r="J94" s="4"/>
      <c r="K94" s="4"/>
    </row>
    <row r="95" customFormat="false" ht="37.5" hidden="true" customHeight="false" outlineLevel="0" collapsed="false">
      <c r="A95" s="14" t="n">
        <v>41053900</v>
      </c>
      <c r="B95" s="21" t="s">
        <v>86</v>
      </c>
      <c r="C95" s="40" t="n">
        <v>0</v>
      </c>
      <c r="D95" s="40" t="n">
        <v>0</v>
      </c>
      <c r="E95" s="41" t="n">
        <v>0</v>
      </c>
      <c r="F95" s="42" t="n">
        <v>0</v>
      </c>
      <c r="G95" s="42" t="n">
        <v>0</v>
      </c>
      <c r="H95" s="4"/>
      <c r="I95" s="4"/>
      <c r="J95" s="4"/>
      <c r="K95" s="4"/>
    </row>
    <row r="96" customFormat="false" ht="37.5" hidden="false" customHeight="false" outlineLevel="0" collapsed="false">
      <c r="A96" s="14" t="n">
        <v>41053900</v>
      </c>
      <c r="B96" s="21" t="s">
        <v>87</v>
      </c>
      <c r="C96" s="22" t="n">
        <v>38900</v>
      </c>
      <c r="D96" s="22" t="n">
        <v>38900</v>
      </c>
      <c r="E96" s="22" t="n">
        <v>38880</v>
      </c>
      <c r="F96" s="23" t="n">
        <f aca="false">E96/C96*100</f>
        <v>99.9485861182519</v>
      </c>
      <c r="G96" s="23" t="n">
        <f aca="false">E96/D96*100</f>
        <v>99.9485861182519</v>
      </c>
      <c r="H96" s="4"/>
      <c r="I96" s="4"/>
      <c r="J96" s="4"/>
      <c r="K96" s="4"/>
    </row>
    <row r="97" customFormat="false" ht="56.25" hidden="false" customHeight="false" outlineLevel="0" collapsed="false">
      <c r="A97" s="14" t="n">
        <v>41053900</v>
      </c>
      <c r="B97" s="21" t="s">
        <v>88</v>
      </c>
      <c r="C97" s="22" t="n">
        <v>28194</v>
      </c>
      <c r="D97" s="22" t="n">
        <v>28194</v>
      </c>
      <c r="E97" s="22" t="n">
        <v>28194</v>
      </c>
      <c r="F97" s="23" t="n">
        <f aca="false">E97/C97*100</f>
        <v>100</v>
      </c>
      <c r="G97" s="23" t="n">
        <f aca="false">E97/D97*100</f>
        <v>100</v>
      </c>
      <c r="H97" s="4"/>
      <c r="I97" s="4"/>
      <c r="J97" s="4"/>
      <c r="K97" s="4"/>
    </row>
    <row r="98" customFormat="false" ht="56.25" hidden="false" customHeight="false" outlineLevel="0" collapsed="false">
      <c r="A98" s="13" t="n">
        <v>41053900</v>
      </c>
      <c r="B98" s="21" t="s">
        <v>89</v>
      </c>
      <c r="C98" s="22" t="n">
        <v>30000</v>
      </c>
      <c r="D98" s="22" t="n">
        <f aca="false">C98</f>
        <v>30000</v>
      </c>
      <c r="E98" s="22" t="n">
        <v>29999</v>
      </c>
      <c r="F98" s="23" t="n">
        <f aca="false">E98/C98*100</f>
        <v>99.9966666666667</v>
      </c>
      <c r="G98" s="23" t="n">
        <f aca="false">E98/D98*100</f>
        <v>99.9966666666667</v>
      </c>
      <c r="H98" s="4"/>
      <c r="I98" s="4"/>
      <c r="J98" s="4"/>
      <c r="K98" s="4"/>
    </row>
    <row r="99" customFormat="false" ht="18.75" hidden="false" customHeight="false" outlineLevel="0" collapsed="false">
      <c r="A99" s="17" t="n">
        <v>900102</v>
      </c>
      <c r="B99" s="20" t="s">
        <v>90</v>
      </c>
      <c r="C99" s="28" t="n">
        <f aca="false">C51+C53</f>
        <v>107347618</v>
      </c>
      <c r="D99" s="28" t="n">
        <f aca="false">D51+D53</f>
        <v>107347618</v>
      </c>
      <c r="E99" s="28" t="n">
        <f aca="false">E51+1+E53</f>
        <v>108461753</v>
      </c>
      <c r="F99" s="29" t="n">
        <f aca="false">E99/C99*100</f>
        <v>101.037875847418</v>
      </c>
      <c r="G99" s="29" t="n">
        <f aca="false">E99/D99*100</f>
        <v>101.037875847418</v>
      </c>
      <c r="H99" s="4"/>
      <c r="I99" s="4"/>
      <c r="J99" s="4"/>
      <c r="K99" s="4"/>
    </row>
    <row r="100" customFormat="false" ht="18.75" hidden="false" customHeight="false" outlineLevel="0" collapsed="false">
      <c r="A100" s="17" t="n">
        <v>602100</v>
      </c>
      <c r="B100" s="20" t="s">
        <v>91</v>
      </c>
      <c r="C100" s="28"/>
      <c r="D100" s="43"/>
      <c r="E100" s="28" t="n">
        <v>624719</v>
      </c>
      <c r="F100" s="44"/>
      <c r="G100" s="44"/>
      <c r="H100" s="4"/>
      <c r="I100" s="4"/>
      <c r="J100" s="4"/>
      <c r="K100" s="4"/>
    </row>
    <row r="101" customFormat="false" ht="18.75" hidden="false" customHeight="false" outlineLevel="0" collapsed="false">
      <c r="A101" s="17" t="n">
        <v>603000</v>
      </c>
      <c r="B101" s="20" t="s">
        <v>92</v>
      </c>
      <c r="C101" s="28"/>
      <c r="D101" s="43"/>
      <c r="E101" s="43"/>
      <c r="F101" s="44"/>
      <c r="G101" s="44"/>
      <c r="H101" s="4"/>
      <c r="I101" s="4"/>
      <c r="J101" s="4"/>
      <c r="K101" s="4"/>
    </row>
    <row r="102" customFormat="false" ht="19.15" hidden="false" customHeight="true" outlineLevel="0" collapsed="false">
      <c r="A102" s="20"/>
      <c r="B102" s="45" t="s">
        <v>93</v>
      </c>
      <c r="C102" s="28" t="n">
        <f aca="false">C99</f>
        <v>107347618</v>
      </c>
      <c r="D102" s="28" t="n">
        <f aca="false">D99</f>
        <v>107347618</v>
      </c>
      <c r="E102" s="28" t="n">
        <f aca="false">E99+E100+E101</f>
        <v>109086472</v>
      </c>
      <c r="F102" s="29" t="n">
        <f aca="false">E102/C102*100</f>
        <v>101.619834731685</v>
      </c>
      <c r="G102" s="29" t="n">
        <f aca="false">E102/D102*100</f>
        <v>101.619834731685</v>
      </c>
      <c r="H102" s="4"/>
    </row>
    <row r="103" customFormat="false" ht="18.75" hidden="false" customHeight="false" outlineLevel="0" collapsed="false">
      <c r="A103" s="20"/>
      <c r="B103" s="45"/>
      <c r="C103" s="28"/>
      <c r="D103" s="28"/>
      <c r="E103" s="28"/>
      <c r="F103" s="44"/>
      <c r="G103" s="44"/>
      <c r="H103" s="4"/>
      <c r="I103" s="4"/>
      <c r="J103" s="4"/>
      <c r="K103" s="4"/>
    </row>
    <row r="104" customFormat="false" ht="18.6" hidden="false" customHeight="true" outlineLevel="0" collapsed="false">
      <c r="A104" s="20"/>
      <c r="B104" s="17" t="s">
        <v>94</v>
      </c>
      <c r="C104" s="28"/>
      <c r="D104" s="28"/>
      <c r="E104" s="28"/>
      <c r="F104" s="44"/>
      <c r="G104" s="44"/>
      <c r="H104" s="4"/>
      <c r="I104" s="4"/>
      <c r="J104" s="4"/>
      <c r="K104" s="4"/>
    </row>
    <row r="105" customFormat="false" ht="37.9" hidden="false" customHeight="true" outlineLevel="0" collapsed="false">
      <c r="A105" s="17" t="n">
        <v>25000000</v>
      </c>
      <c r="B105" s="20" t="s">
        <v>95</v>
      </c>
      <c r="C105" s="28" t="n">
        <f aca="false">C106+C110</f>
        <v>129672.09</v>
      </c>
      <c r="D105" s="28" t="n">
        <f aca="false">D106+D110</f>
        <v>129672.09</v>
      </c>
      <c r="E105" s="28" t="n">
        <f aca="false">E106+E110</f>
        <v>127998</v>
      </c>
      <c r="F105" s="29" t="n">
        <f aca="false">E105/C105*100</f>
        <v>98.7089820176416</v>
      </c>
      <c r="G105" s="29" t="n">
        <f aca="false">E105/D105*100</f>
        <v>98.7089820176416</v>
      </c>
      <c r="H105" s="4"/>
      <c r="I105" s="4"/>
      <c r="J105" s="4"/>
      <c r="K105" s="4"/>
    </row>
    <row r="106" customFormat="false" ht="18.75" hidden="false" customHeight="false" outlineLevel="0" collapsed="false">
      <c r="A106" s="17" t="n">
        <v>25010000</v>
      </c>
      <c r="B106" s="20" t="s">
        <v>96</v>
      </c>
      <c r="C106" s="28" t="n">
        <f aca="false">C108+C109</f>
        <v>24122.09</v>
      </c>
      <c r="D106" s="28" t="n">
        <f aca="false">D108+D109</f>
        <v>24122.09</v>
      </c>
      <c r="E106" s="28" t="n">
        <f aca="false">E108+E109</f>
        <v>24120</v>
      </c>
      <c r="F106" s="29" t="n">
        <f aca="false">E106/C106*100</f>
        <v>99.9913357424668</v>
      </c>
      <c r="G106" s="29" t="n">
        <f aca="false">E106/D106*100</f>
        <v>99.9913357424668</v>
      </c>
      <c r="H106" s="4"/>
      <c r="I106" s="4"/>
      <c r="J106" s="4"/>
      <c r="K106" s="4"/>
    </row>
    <row r="107" customFormat="false" ht="18.75" hidden="false" customHeight="false" outlineLevel="0" collapsed="false">
      <c r="A107" s="13"/>
      <c r="B107" s="20" t="s">
        <v>97</v>
      </c>
      <c r="C107" s="28"/>
      <c r="D107" s="28"/>
      <c r="E107" s="28"/>
      <c r="F107" s="44"/>
      <c r="G107" s="44"/>
      <c r="H107" s="4"/>
      <c r="I107" s="4"/>
      <c r="J107" s="4"/>
      <c r="K107" s="4"/>
    </row>
    <row r="108" customFormat="false" ht="18.75" hidden="false" customHeight="false" outlineLevel="0" collapsed="false">
      <c r="A108" s="13" t="n">
        <v>25010100</v>
      </c>
      <c r="B108" s="25" t="s">
        <v>98</v>
      </c>
      <c r="C108" s="43" t="n">
        <v>13600.09</v>
      </c>
      <c r="D108" s="43" t="n">
        <v>13600.09</v>
      </c>
      <c r="E108" s="43" t="n">
        <v>13600</v>
      </c>
      <c r="F108" s="44" t="n">
        <f aca="false">E108/C108*100</f>
        <v>99.9993382396734</v>
      </c>
      <c r="G108" s="44" t="n">
        <f aca="false">E108/D108*100</f>
        <v>99.9993382396734</v>
      </c>
      <c r="H108" s="4"/>
      <c r="I108" s="4"/>
      <c r="J108" s="4"/>
      <c r="K108" s="4"/>
    </row>
    <row r="109" customFormat="false" ht="18.75" hidden="false" customHeight="false" outlineLevel="0" collapsed="false">
      <c r="A109" s="13" t="n">
        <v>25010300</v>
      </c>
      <c r="B109" s="25" t="s">
        <v>99</v>
      </c>
      <c r="C109" s="43" t="n">
        <v>10522</v>
      </c>
      <c r="D109" s="43" t="n">
        <v>10522</v>
      </c>
      <c r="E109" s="43" t="n">
        <v>10520</v>
      </c>
      <c r="F109" s="44" t="n">
        <f aca="false">E109/C109*100</f>
        <v>99.9809922068048</v>
      </c>
      <c r="G109" s="44" t="n">
        <f aca="false">E109/D109*100</f>
        <v>99.9809922068048</v>
      </c>
      <c r="H109" s="4"/>
      <c r="I109" s="4"/>
      <c r="J109" s="4"/>
      <c r="K109" s="4"/>
    </row>
    <row r="110" customFormat="false" ht="18.75" hidden="false" customHeight="false" outlineLevel="0" collapsed="false">
      <c r="A110" s="17" t="n">
        <v>25020000</v>
      </c>
      <c r="B110" s="20" t="s">
        <v>100</v>
      </c>
      <c r="C110" s="28" t="n">
        <f aca="false">C111+C112</f>
        <v>105550</v>
      </c>
      <c r="D110" s="28" t="n">
        <f aca="false">D111+D112</f>
        <v>105550</v>
      </c>
      <c r="E110" s="28" t="n">
        <f aca="false">E111+E112</f>
        <v>103878</v>
      </c>
      <c r="F110" s="29" t="n">
        <f aca="false">E110/C110*100</f>
        <v>98.4159166271909</v>
      </c>
      <c r="G110" s="29" t="n">
        <f aca="false">E110/D110*100</f>
        <v>98.4159166271909</v>
      </c>
      <c r="H110" s="4"/>
      <c r="I110" s="4"/>
      <c r="J110" s="4"/>
      <c r="K110" s="4"/>
    </row>
    <row r="111" customFormat="false" ht="18.75" hidden="false" customHeight="false" outlineLevel="0" collapsed="false">
      <c r="A111" s="13" t="n">
        <v>25020100</v>
      </c>
      <c r="B111" s="25" t="s">
        <v>101</v>
      </c>
      <c r="C111" s="43" t="n">
        <v>60614</v>
      </c>
      <c r="D111" s="43" t="n">
        <v>60614</v>
      </c>
      <c r="E111" s="43" t="n">
        <v>60614</v>
      </c>
      <c r="F111" s="44" t="n">
        <f aca="false">E111/C111*100</f>
        <v>100</v>
      </c>
      <c r="G111" s="44" t="n">
        <f aca="false">E111/D111*100</f>
        <v>100</v>
      </c>
      <c r="H111" s="4"/>
      <c r="I111" s="4"/>
      <c r="J111" s="4"/>
      <c r="K111" s="4"/>
    </row>
    <row r="112" customFormat="false" ht="75" hidden="false" customHeight="false" outlineLevel="0" collapsed="false">
      <c r="A112" s="13" t="n">
        <v>25020200</v>
      </c>
      <c r="B112" s="21" t="s">
        <v>102</v>
      </c>
      <c r="C112" s="43" t="n">
        <v>44936</v>
      </c>
      <c r="D112" s="43" t="n">
        <v>44936</v>
      </c>
      <c r="E112" s="43" t="n">
        <v>43264</v>
      </c>
      <c r="F112" s="44" t="n">
        <f aca="false">E112/C112*100</f>
        <v>96.2791525725476</v>
      </c>
      <c r="G112" s="44" t="n">
        <f aca="false">E112/D112*100</f>
        <v>96.2791525725476</v>
      </c>
      <c r="H112" s="4"/>
      <c r="I112" s="4"/>
      <c r="J112" s="4"/>
      <c r="K112" s="4"/>
    </row>
    <row r="113" customFormat="false" ht="18.75" hidden="false" customHeight="false" outlineLevel="0" collapsed="false">
      <c r="A113" s="20"/>
      <c r="B113" s="45"/>
      <c r="C113" s="28"/>
      <c r="D113" s="28"/>
      <c r="E113" s="28"/>
      <c r="F113" s="44"/>
      <c r="G113" s="44"/>
      <c r="H113" s="4"/>
      <c r="I113" s="4"/>
      <c r="J113" s="4"/>
      <c r="K113" s="4"/>
    </row>
    <row r="114" customFormat="false" ht="18.75" hidden="false" customHeight="false" outlineLevel="0" collapsed="false">
      <c r="A114" s="17" t="n">
        <v>602100</v>
      </c>
      <c r="B114" s="20" t="s">
        <v>91</v>
      </c>
      <c r="C114" s="28"/>
      <c r="D114" s="43"/>
      <c r="E114" s="28" t="n">
        <v>50698.24</v>
      </c>
      <c r="F114" s="13"/>
      <c r="G114" s="13"/>
      <c r="H114" s="4"/>
      <c r="I114" s="4"/>
      <c r="J114" s="4"/>
      <c r="K114" s="4"/>
    </row>
    <row r="115" customFormat="false" ht="18.75" hidden="false" customHeight="false" outlineLevel="0" collapsed="false">
      <c r="A115" s="17" t="n">
        <v>602300</v>
      </c>
      <c r="B115" s="20" t="s">
        <v>103</v>
      </c>
      <c r="C115" s="28"/>
      <c r="D115" s="43"/>
      <c r="E115" s="28" t="n">
        <v>-26533</v>
      </c>
      <c r="F115" s="13"/>
      <c r="G115" s="13"/>
      <c r="H115" s="4"/>
      <c r="I115" s="4"/>
      <c r="J115" s="4"/>
      <c r="K115" s="4"/>
    </row>
    <row r="116" customFormat="false" ht="18.75" hidden="false" customHeight="false" outlineLevel="0" collapsed="false">
      <c r="A116" s="20"/>
      <c r="B116" s="20" t="s">
        <v>104</v>
      </c>
      <c r="C116" s="28" t="n">
        <f aca="false">C105</f>
        <v>129672.09</v>
      </c>
      <c r="D116" s="28" t="n">
        <f aca="false">D105</f>
        <v>129672.09</v>
      </c>
      <c r="E116" s="28" t="n">
        <f aca="false">E105+E114+E115</f>
        <v>152163.24</v>
      </c>
      <c r="F116" s="29" t="n">
        <f aca="false">E116/C116*100</f>
        <v>117.344634454492</v>
      </c>
      <c r="G116" s="29" t="n">
        <f aca="false">E116/D116*100</f>
        <v>117.344634454492</v>
      </c>
      <c r="H116" s="4"/>
      <c r="I116" s="4"/>
      <c r="J116" s="4"/>
      <c r="K116" s="4"/>
    </row>
    <row r="117" customFormat="false" ht="18.75" hidden="false" customHeight="false" outlineLevel="0" collapsed="false">
      <c r="A117" s="17" t="n">
        <v>900103</v>
      </c>
      <c r="B117" s="20" t="s">
        <v>105</v>
      </c>
      <c r="C117" s="28" t="n">
        <f aca="false">C102+C116</f>
        <v>107477290.09</v>
      </c>
      <c r="D117" s="28" t="n">
        <f aca="false">D102+D116</f>
        <v>107477290.09</v>
      </c>
      <c r="E117" s="28" t="n">
        <f aca="false">E102+E116</f>
        <v>109238635.24</v>
      </c>
      <c r="F117" s="29" t="n">
        <f aca="false">E117/C117*100</f>
        <v>101.638806810746</v>
      </c>
      <c r="G117" s="29" t="n">
        <f aca="false">E117/D117*100</f>
        <v>101.638806810746</v>
      </c>
      <c r="H117" s="4"/>
      <c r="I117" s="4"/>
      <c r="J117" s="4"/>
      <c r="K117" s="4"/>
    </row>
    <row r="118" customFormat="false" ht="18.75" hidden="false" customHeight="fals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customFormat="false" ht="18.75" hidden="false" customHeight="fals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customFormat="false" ht="20.25" hidden="false" customHeight="false" outlineLevel="0" collapsed="false">
      <c r="A120" s="4"/>
      <c r="B120" s="46" t="s">
        <v>106</v>
      </c>
      <c r="C120" s="46"/>
      <c r="D120" s="46"/>
      <c r="E120" s="47"/>
      <c r="F120" s="4"/>
      <c r="G120" s="4"/>
      <c r="H120" s="4"/>
      <c r="I120" s="4"/>
      <c r="J120" s="4"/>
      <c r="K120" s="4"/>
    </row>
    <row r="121" customFormat="false" ht="20.25" hidden="false" customHeight="false" outlineLevel="0" collapsed="false">
      <c r="A121" s="4"/>
      <c r="B121" s="48" t="s">
        <v>107</v>
      </c>
      <c r="C121" s="47"/>
      <c r="D121" s="47"/>
      <c r="E121" s="47" t="s">
        <v>108</v>
      </c>
      <c r="F121" s="4"/>
      <c r="G121" s="4"/>
      <c r="H121" s="4"/>
      <c r="I121" s="4"/>
      <c r="J121" s="4"/>
      <c r="K121" s="4"/>
    </row>
    <row r="122" customFormat="false" ht="18.75" hidden="false" customHeight="false" outlineLevel="0" collapsed="false"/>
    <row r="123" customFormat="false" ht="18.75" hidden="false" customHeight="false" outlineLevel="0" collapsed="false"/>
    <row r="124" customFormat="false" ht="18.75" hidden="false" customHeight="false" outlineLevel="0" collapsed="false"/>
    <row r="125" customFormat="false" ht="18.75" hidden="false" customHeight="false" outlineLevel="0" collapsed="false"/>
    <row r="126" customFormat="false" ht="18.75" hidden="false" customHeight="false" outlineLevel="0" collapsed="false"/>
    <row r="127" customFormat="false" ht="18.75" hidden="false" customHeight="false" outlineLevel="0" collapsed="false"/>
    <row r="128" customFormat="false" ht="18.75" hidden="false" customHeight="false" outlineLevel="0" collapsed="false"/>
    <row r="129" customFormat="false" ht="18.75" hidden="false" customHeight="false" outlineLevel="0" collapsed="false"/>
    <row r="130" customFormat="false" ht="18.75" hidden="false" customHeight="false" outlineLevel="0" collapsed="false"/>
    <row r="131" customFormat="false" ht="18.75" hidden="false" customHeight="false" outlineLevel="0" collapsed="false"/>
    <row r="132" customFormat="false" ht="18.75" hidden="false" customHeight="false" outlineLevel="0" collapsed="false"/>
    <row r="133" customFormat="false" ht="18.75" hidden="false" customHeight="false" outlineLevel="0" collapsed="false"/>
    <row r="134" customFormat="false" ht="18.75" hidden="false" customHeight="false" outlineLevel="0" collapsed="false"/>
    <row r="135" customFormat="false" ht="18.75" hidden="false" customHeight="false" outlineLevel="0" collapsed="false"/>
    <row r="136" customFormat="false" ht="18.75" hidden="false" customHeight="false" outlineLevel="0" collapsed="false"/>
    <row r="137" customFormat="false" ht="18.75" hidden="false" customHeight="false" outlineLevel="0" collapsed="false"/>
    <row r="138" customFormat="false" ht="18.75" hidden="false" customHeight="false" outlineLevel="0" collapsed="false"/>
    <row r="139" customFormat="false" ht="18.75" hidden="false" customHeight="false" outlineLevel="0" collapsed="false"/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  <row r="343" customFormat="false" ht="18.75" hidden="false" customHeight="false" outlineLevel="0" collapsed="false"/>
    <row r="344" customFormat="false" ht="18.75" hidden="false" customHeight="false" outlineLevel="0" collapsed="false"/>
    <row r="345" customFormat="false" ht="18.75" hidden="false" customHeight="false" outlineLevel="0" collapsed="false"/>
    <row r="346" customFormat="false" ht="18.75" hidden="false" customHeight="false" outlineLevel="0" collapsed="false"/>
    <row r="347" customFormat="false" ht="18.75" hidden="false" customHeight="false" outlineLevel="0" collapsed="false"/>
    <row r="348" customFormat="false" ht="18.75" hidden="false" customHeight="false" outlineLevel="0" collapsed="false"/>
    <row r="349" customFormat="false" ht="18.75" hidden="false" customHeight="false" outlineLevel="0" collapsed="false"/>
    <row r="350" customFormat="false" ht="18.75" hidden="false" customHeight="false" outlineLevel="0" collapsed="false"/>
    <row r="351" customFormat="false" ht="18.75" hidden="false" customHeight="false" outlineLevel="0" collapsed="false"/>
    <row r="352" customFormat="false" ht="18.75" hidden="false" customHeight="false" outlineLevel="0" collapsed="false"/>
    <row r="353" customFormat="false" ht="18.75" hidden="false" customHeight="false" outlineLevel="0" collapsed="false"/>
    <row r="354" customFormat="false" ht="18.75" hidden="false" customHeight="false" outlineLevel="0" collapsed="false"/>
    <row r="355" customFormat="false" ht="18.75" hidden="false" customHeight="false" outlineLevel="0" collapsed="false"/>
    <row r="356" customFormat="false" ht="18.75" hidden="false" customHeight="false" outlineLevel="0" collapsed="false"/>
    <row r="357" customFormat="false" ht="18.75" hidden="false" customHeight="false" outlineLevel="0" collapsed="false"/>
    <row r="358" customFormat="false" ht="18.75" hidden="false" customHeight="false" outlineLevel="0" collapsed="false"/>
    <row r="359" customFormat="false" ht="18.75" hidden="false" customHeight="false" outlineLevel="0" collapsed="false"/>
    <row r="360" customFormat="false" ht="18.75" hidden="false" customHeight="false" outlineLevel="0" collapsed="false"/>
    <row r="361" customFormat="false" ht="18.75" hidden="false" customHeight="false" outlineLevel="0" collapsed="false"/>
    <row r="362" customFormat="false" ht="18.75" hidden="false" customHeight="false" outlineLevel="0" collapsed="false"/>
    <row r="363" customFormat="false" ht="18.75" hidden="false" customHeight="false" outlineLevel="0" collapsed="false"/>
  </sheetData>
  <mergeCells count="53">
    <mergeCell ref="E2:G3"/>
    <mergeCell ref="A6:G6"/>
    <mergeCell ref="A7:G7"/>
    <mergeCell ref="A10:A14"/>
    <mergeCell ref="B10:B14"/>
    <mergeCell ref="C10:C14"/>
    <mergeCell ref="D10:D14"/>
    <mergeCell ref="E10:E14"/>
    <mergeCell ref="F10:G10"/>
    <mergeCell ref="F11:F14"/>
    <mergeCell ref="G11:G14"/>
    <mergeCell ref="A58:A65"/>
    <mergeCell ref="C58:C65"/>
    <mergeCell ref="D58:D65"/>
    <mergeCell ref="E58:E65"/>
    <mergeCell ref="F58:F65"/>
    <mergeCell ref="G58:G65"/>
    <mergeCell ref="A66:A68"/>
    <mergeCell ref="C66:C68"/>
    <mergeCell ref="D66:D68"/>
    <mergeCell ref="E66:E68"/>
    <mergeCell ref="F66:F68"/>
    <mergeCell ref="G66:G68"/>
    <mergeCell ref="A69:A76"/>
    <mergeCell ref="C69:C76"/>
    <mergeCell ref="D69:D76"/>
    <mergeCell ref="E69:E76"/>
    <mergeCell ref="F69:F76"/>
    <mergeCell ref="G69:G76"/>
    <mergeCell ref="A77:A83"/>
    <mergeCell ref="C77:C83"/>
    <mergeCell ref="D77:D83"/>
    <mergeCell ref="E77:E83"/>
    <mergeCell ref="F77:F83"/>
    <mergeCell ref="G77:G83"/>
    <mergeCell ref="A85:A88"/>
    <mergeCell ref="C85:C88"/>
    <mergeCell ref="D85:D88"/>
    <mergeCell ref="E85:E88"/>
    <mergeCell ref="F85:F88"/>
    <mergeCell ref="G85:G88"/>
    <mergeCell ref="A89:A91"/>
    <mergeCell ref="C89:C91"/>
    <mergeCell ref="D89:D91"/>
    <mergeCell ref="E89:E91"/>
    <mergeCell ref="F89:F91"/>
    <mergeCell ref="G89:G91"/>
    <mergeCell ref="A92:A93"/>
    <mergeCell ref="C92:C93"/>
    <mergeCell ref="D92:D93"/>
    <mergeCell ref="E92:E93"/>
    <mergeCell ref="F92:F93"/>
    <mergeCell ref="G92:G93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3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3" man="true" max="16383" min="0"/>
    <brk id="13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2020-02-04T11:20:41Z</cp:lastPrinted>
  <dcterms:modified xsi:type="dcterms:W3CDTF">2020-02-20T13:43:50Z</dcterms:modified>
  <cp:revision>1</cp:revision>
</cp:coreProperties>
</file>