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activeTab="0"/>
  </bookViews>
  <sheets>
    <sheet name="Лист1" sheetId="1" r:id="rId1"/>
  </sheets>
  <definedNames>
    <definedName name="_xlnm.Print_Area" localSheetId="0">'Лист1'!$A$1:$I$41</definedName>
    <definedName name="_xlnm.Print_Titles" localSheetId="0">'Лист1'!$9:$11</definedName>
    <definedName name="Excel_BuiltIn__FilterDatabase" localSheetId="0">'Лист1'!$C$1:$I$44</definedName>
  </definedNames>
  <calcPr fullCalcOnLoad="1"/>
</workbook>
</file>

<file path=xl/sharedStrings.xml><?xml version="1.0" encoding="utf-8"?>
<sst xmlns="http://schemas.openxmlformats.org/spreadsheetml/2006/main" count="81" uniqueCount="75">
  <si>
    <t>Додаток 5</t>
  </si>
  <si>
    <t>до рішення районної у місті ради</t>
  </si>
  <si>
    <t>від 07.06.17    № 2</t>
  </si>
  <si>
    <t>Перелік  місцевих (регіональних) програм, які фінансуватимуться з  бюджету району у місті у 2017 році</t>
  </si>
  <si>
    <t>грн.</t>
  </si>
  <si>
    <t>Код програм-ної класи-фікації видатків та креди-тування місцевого бюджету</t>
  </si>
  <si>
    <t>Код програмної класифікації видатків та кредитування місцевого бюджету</t>
  </si>
  <si>
    <t>Код ТПКВКМБ/ТКВКБМС</t>
  </si>
  <si>
    <t>Код ФКВКБ</t>
  </si>
  <si>
    <t>Найменування головного розпорядника, відповідального виконавця бюджетної програми або напряму видатків згідно з типовою відомчою/тимчасовою програмною класифікацією видатків та кредитування місцевого бюджету</t>
  </si>
  <si>
    <t>Найменування місцевої (регіональної) програми</t>
  </si>
  <si>
    <t>Загальний фонд</t>
  </si>
  <si>
    <t>Спеціальний фонд</t>
  </si>
  <si>
    <t>Разом загальний та спеціальний фонди</t>
  </si>
  <si>
    <t>0100000</t>
  </si>
  <si>
    <t>Шевченківська районна у місті Дніпрі рада, всього</t>
  </si>
  <si>
    <t>у тому числі :</t>
  </si>
  <si>
    <t>0113131</t>
  </si>
  <si>
    <t>Центри соціальних служб для сім"ї, дітей та молоді</t>
  </si>
  <si>
    <t>Міська цільова програма місцевих надбавок для працівників установ бюджетної сфери міста, крім працівників міської ради і районних у місті рад та їх виконавчих органів, на 2016-2020 роки</t>
  </si>
  <si>
    <t>0113143</t>
  </si>
  <si>
    <t>Інші заходи та заклади молодіжної політики</t>
  </si>
  <si>
    <t xml:space="preserve">Програма реалізації державної молодіжної політики у Шевченківському районі "Наша молодь 2013-2017 роки";    Комплексна Програма  національно-патріотичного виховання дітей і молоді Шевченківського у м.Дніпрі району на 2017-2020 роки                                                                                              </t>
  </si>
  <si>
    <t>0114040</t>
  </si>
  <si>
    <t>0829</t>
  </si>
  <si>
    <t>Видатки на заходи , передбачені державними і місцевими програмами розвитку культури і мистецтва</t>
  </si>
  <si>
    <t>Комплексна Програма щорічних масових заходів у Шевченківському районі м.Дніпра на 2016-2018 роки</t>
  </si>
  <si>
    <t>0117500</t>
  </si>
  <si>
    <t>0411</t>
  </si>
  <si>
    <t>Інші заходи, пов"язані з економічною діяльністю</t>
  </si>
  <si>
    <t>Програма висвітлення діяльності районної у місті ради  та її виконавчих органів на 2017 рік</t>
  </si>
  <si>
    <t xml:space="preserve"> Управління соціального захисту населення Шевченківської районної у місті Дніпрі ради</t>
  </si>
  <si>
    <t>у тому числі:</t>
  </si>
  <si>
    <t>3104</t>
  </si>
  <si>
    <t>1020</t>
  </si>
  <si>
    <t>Забезпечення  соціальними послугами з місцем проживання громадян, які не здатні до самообслуговування у зв"язку з похилим віком, хворобою,інвалідністю</t>
  </si>
  <si>
    <t>3181</t>
  </si>
  <si>
    <t>1010</t>
  </si>
  <si>
    <t>Забезпечення соціальними послугами громадян похилого віку, інвалідів, дітей-інвалідів,хворих, які не здатні до самообслуговування і потребують сторонньої допомоги, фізичними особами</t>
  </si>
  <si>
    <t>Комплексна програма соціального захисту мешканців Шевченківського району на 2016-2018 роки</t>
  </si>
  <si>
    <t>3202</t>
  </si>
  <si>
    <t>1030</t>
  </si>
  <si>
    <t>Надання фінансової  підтримки громадських організацій інвалідів і ветеранів</t>
  </si>
  <si>
    <t>3240</t>
  </si>
  <si>
    <t>1050</t>
  </si>
  <si>
    <t>Організація та проведення громадських робіт</t>
  </si>
  <si>
    <t xml:space="preserve">Програма зайнятості населення по м.Дніпропетровську на 2017-2022 роки </t>
  </si>
  <si>
    <t>в тому числі за рахунок коштів субвенції з міського бюджету</t>
  </si>
  <si>
    <t>3400</t>
  </si>
  <si>
    <t>1090</t>
  </si>
  <si>
    <t>Інші видатки на соціальний захист населення</t>
  </si>
  <si>
    <t xml:space="preserve">Програма підтрики учасників антитерористичної операції та членів їх сімей м.Дніпра "Родина героя" на 2017-2021 роки;                                                                                    Комплексна Програма соціального захисту мешканців Шевченківського району на 2016-2018 роки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</si>
  <si>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Програма підтримки учасників антитерористичної операції та членів їх сімей м.Дніпра "Родина героя" на 2017-2021 роки                                                                                                                                   </t>
  </si>
  <si>
    <t>8600</t>
  </si>
  <si>
    <t>0133</t>
  </si>
  <si>
    <t>Інші видатки</t>
  </si>
  <si>
    <t>Програма виконання доручень виборців депутатами Шевченківської районної  у місті ради VII скликання на 2017 рік</t>
  </si>
  <si>
    <t>Управління-служба у справах дітей Шевченківської районної у місті Дніпрі ради, всього</t>
  </si>
  <si>
    <t>1060</t>
  </si>
  <si>
    <t>0910</t>
  </si>
  <si>
    <t>Забезпечення належних умов для виховання та розвитку дітей-сиріт і дітей, позбавлених батьківського піклування, в дитячих будинках (в т.ч. сімейного типу, прийомних сім"ях), в сім"ях патронатного вихователя</t>
  </si>
  <si>
    <t>Програма "Про підтримку дитячого будинку сімейного типу" на 2016-2020 роки</t>
  </si>
  <si>
    <t>3112</t>
  </si>
  <si>
    <t>1040</t>
  </si>
  <si>
    <t>Заходи державної політики з питань дітей та їх соціального захисту</t>
  </si>
  <si>
    <t>Програма соціального захисту дітей-сиріт, дітей, позбавлених батьківського піклування, та дітей, які опинились у складних життєвих обставинах, у Шевченківському районі на 2016-2020 роки</t>
  </si>
  <si>
    <t xml:space="preserve"> Відділ комунального господарства Шевченківської районної у місті Дніпрі ради</t>
  </si>
  <si>
    <t>6060</t>
  </si>
  <si>
    <t>0620</t>
  </si>
  <si>
    <t>Благоустрій міст, сіл, селищ</t>
  </si>
  <si>
    <t xml:space="preserve">Програма реформування та розвитку комунального господарства міста Дніпра на 2016-2020 роки                                                                                                                             </t>
  </si>
  <si>
    <t>ВСЬОГО ВИДАТКІВ:</t>
  </si>
  <si>
    <t>Голова  районної у місті  ради</t>
  </si>
  <si>
    <t>А.В.Атаманенко</t>
  </si>
  <si>
    <t>,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</si>
</sst>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0_ ;[RED]\-#,##0.000\ "/>
    <numFmt numFmtId="166" formatCode="#,##0.000"/>
    <numFmt numFmtId="167" formatCode="#,##0_ ;[RED]\-#,##0\ "/>
    <numFmt numFmtId="168" formatCode="@"/>
  </numFmts>
  <fonts count="8">
    <font>
      <sz val="10"/>
      <name val="Arial"/>
      <family val="2"/>
    </font>
    <font>
      <sz val="10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3">
    <xf numFmtId="164" fontId="0" fillId="0" borderId="0" xfId="0" applyAlignment="1">
      <alignment/>
    </xf>
    <xf numFmtId="164" fontId="1" fillId="0" borderId="0" xfId="0" applyFont="1" applyFill="1" applyAlignment="1">
      <alignment vertical="center"/>
    </xf>
    <xf numFmtId="165" fontId="1" fillId="0" borderId="0" xfId="0" applyNumberFormat="1" applyFont="1" applyFill="1" applyAlignment="1">
      <alignment vertical="center"/>
    </xf>
    <xf numFmtId="166" fontId="1" fillId="0" borderId="0" xfId="0" applyNumberFormat="1" applyFont="1" applyFill="1" applyAlignment="1">
      <alignment vertical="center"/>
    </xf>
    <xf numFmtId="166" fontId="1" fillId="0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left" vertical="center"/>
    </xf>
    <xf numFmtId="166" fontId="1" fillId="0" borderId="0" xfId="0" applyNumberFormat="1" applyFont="1" applyFill="1" applyBorder="1" applyAlignment="1">
      <alignment vertical="center"/>
    </xf>
    <xf numFmtId="164" fontId="2" fillId="0" borderId="0" xfId="0" applyFont="1" applyFill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 wrapText="1"/>
    </xf>
    <xf numFmtId="164" fontId="2" fillId="0" borderId="0" xfId="0" applyFont="1" applyFill="1" applyAlignment="1">
      <alignment vertical="center" wrapText="1"/>
    </xf>
    <xf numFmtId="164" fontId="1" fillId="0" borderId="0" xfId="0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164" fontId="1" fillId="0" borderId="1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center" wrapText="1"/>
    </xf>
    <xf numFmtId="164" fontId="3" fillId="0" borderId="3" xfId="0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164" fontId="1" fillId="0" borderId="5" xfId="0" applyFont="1" applyFill="1" applyBorder="1" applyAlignment="1">
      <alignment vertical="center"/>
    </xf>
    <xf numFmtId="164" fontId="1" fillId="0" borderId="6" xfId="0" applyFont="1" applyFill="1" applyBorder="1" applyAlignment="1">
      <alignment horizontal="center" vertical="center"/>
    </xf>
    <xf numFmtId="164" fontId="1" fillId="0" borderId="7" xfId="0" applyFont="1" applyFill="1" applyBorder="1" applyAlignment="1">
      <alignment horizontal="center" vertical="center" wrapText="1"/>
    </xf>
    <xf numFmtId="164" fontId="1" fillId="0" borderId="6" xfId="0" applyFont="1" applyFill="1" applyBorder="1" applyAlignment="1">
      <alignment horizontal="center" vertical="center" wrapText="1"/>
    </xf>
    <xf numFmtId="164" fontId="1" fillId="0" borderId="8" xfId="0" applyFont="1" applyFill="1" applyBorder="1" applyAlignment="1">
      <alignment horizontal="center" vertical="center" wrapText="1"/>
    </xf>
    <xf numFmtId="164" fontId="1" fillId="0" borderId="7" xfId="0" applyFont="1" applyFill="1" applyBorder="1" applyAlignment="1">
      <alignment horizontal="center" vertical="center"/>
    </xf>
    <xf numFmtId="167" fontId="1" fillId="0" borderId="6" xfId="0" applyNumberFormat="1" applyFont="1" applyFill="1" applyBorder="1" applyAlignment="1">
      <alignment horizontal="center" vertical="center"/>
    </xf>
    <xf numFmtId="167" fontId="1" fillId="0" borderId="9" xfId="0" applyNumberFormat="1" applyFont="1" applyFill="1" applyBorder="1" applyAlignment="1">
      <alignment horizontal="center" vertical="center"/>
    </xf>
    <xf numFmtId="164" fontId="4" fillId="0" borderId="5" xfId="0" applyFont="1" applyFill="1" applyBorder="1" applyAlignment="1">
      <alignment horizontal="center" vertical="center"/>
    </xf>
    <xf numFmtId="168" fontId="4" fillId="0" borderId="6" xfId="0" applyNumberFormat="1" applyFont="1" applyFill="1" applyBorder="1" applyAlignment="1">
      <alignment horizontal="center" vertical="center"/>
    </xf>
    <xf numFmtId="164" fontId="4" fillId="0" borderId="7" xfId="0" applyFont="1" applyFill="1" applyBorder="1" applyAlignment="1">
      <alignment horizontal="center" vertical="center"/>
    </xf>
    <xf numFmtId="164" fontId="4" fillId="0" borderId="9" xfId="0" applyFont="1" applyFill="1" applyBorder="1" applyAlignment="1">
      <alignment horizontal="center" vertical="center"/>
    </xf>
    <xf numFmtId="168" fontId="4" fillId="0" borderId="6" xfId="0" applyNumberFormat="1" applyFont="1" applyFill="1" applyBorder="1" applyAlignment="1">
      <alignment vertical="center" wrapText="1"/>
    </xf>
    <xf numFmtId="164" fontId="1" fillId="0" borderId="7" xfId="0" applyFont="1" applyFill="1" applyBorder="1" applyAlignment="1">
      <alignment vertical="center"/>
    </xf>
    <xf numFmtId="167" fontId="3" fillId="0" borderId="6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164" fontId="3" fillId="0" borderId="5" xfId="0" applyFont="1" applyFill="1" applyBorder="1" applyAlignment="1">
      <alignment horizontal="center" vertical="center"/>
    </xf>
    <xf numFmtId="164" fontId="3" fillId="0" borderId="10" xfId="0" applyFont="1" applyFill="1" applyBorder="1" applyAlignment="1">
      <alignment horizontal="center" vertical="center"/>
    </xf>
    <xf numFmtId="164" fontId="1" fillId="0" borderId="11" xfId="0" applyFont="1" applyFill="1" applyBorder="1" applyAlignment="1">
      <alignment horizontal="center" vertical="center"/>
    </xf>
    <xf numFmtId="164" fontId="1" fillId="0" borderId="12" xfId="0" applyFont="1" applyFill="1" applyBorder="1" applyAlignment="1">
      <alignment horizontal="center" vertical="center"/>
    </xf>
    <xf numFmtId="168" fontId="1" fillId="0" borderId="13" xfId="0" applyNumberFormat="1" applyFont="1" applyFill="1" applyBorder="1" applyAlignment="1">
      <alignment horizontal="left" vertical="center"/>
    </xf>
    <xf numFmtId="164" fontId="1" fillId="0" borderId="12" xfId="0" applyFont="1" applyFill="1" applyBorder="1" applyAlignment="1">
      <alignment vertical="center"/>
    </xf>
    <xf numFmtId="167" fontId="1" fillId="0" borderId="13" xfId="0" applyNumberFormat="1" applyFont="1" applyFill="1" applyBorder="1" applyAlignment="1">
      <alignment horizontal="center" vertical="center"/>
    </xf>
    <xf numFmtId="167" fontId="1" fillId="0" borderId="12" xfId="0" applyNumberFormat="1" applyFont="1" applyFill="1" applyBorder="1" applyAlignment="1">
      <alignment horizontal="center" vertical="center"/>
    </xf>
    <xf numFmtId="168" fontId="1" fillId="0" borderId="10" xfId="0" applyNumberFormat="1" applyFont="1" applyFill="1" applyBorder="1" applyAlignment="1">
      <alignment horizontal="center" vertical="center"/>
    </xf>
    <xf numFmtId="164" fontId="1" fillId="0" borderId="14" xfId="0" applyFont="1" applyFill="1" applyBorder="1" applyAlignment="1">
      <alignment horizontal="center" vertical="center"/>
    </xf>
    <xf numFmtId="164" fontId="1" fillId="0" borderId="15" xfId="0" applyFont="1" applyFill="1" applyBorder="1" applyAlignment="1">
      <alignment horizontal="center" vertical="center"/>
    </xf>
    <xf numFmtId="168" fontId="1" fillId="0" borderId="14" xfId="0" applyNumberFormat="1" applyFont="1" applyFill="1" applyBorder="1" applyAlignment="1">
      <alignment vertical="center"/>
    </xf>
    <xf numFmtId="164" fontId="1" fillId="0" borderId="12" xfId="0" applyFont="1" applyFill="1" applyBorder="1" applyAlignment="1">
      <alignment vertical="center" wrapText="1"/>
    </xf>
    <xf numFmtId="168" fontId="1" fillId="0" borderId="16" xfId="0" applyNumberFormat="1" applyFont="1" applyFill="1" applyBorder="1" applyAlignment="1">
      <alignment horizontal="center" vertical="center"/>
    </xf>
    <xf numFmtId="164" fontId="1" fillId="0" borderId="17" xfId="0" applyFont="1" applyFill="1" applyBorder="1" applyAlignment="1">
      <alignment horizontal="center" vertical="center"/>
    </xf>
    <xf numFmtId="168" fontId="1" fillId="0" borderId="18" xfId="0" applyNumberFormat="1" applyFont="1" applyFill="1" applyBorder="1" applyAlignment="1">
      <alignment horizontal="center" vertical="center"/>
    </xf>
    <xf numFmtId="168" fontId="1" fillId="0" borderId="17" xfId="0" applyNumberFormat="1" applyFont="1" applyFill="1" applyBorder="1" applyAlignment="1">
      <alignment horizontal="justify" vertical="center" wrapText="1"/>
    </xf>
    <xf numFmtId="164" fontId="1" fillId="0" borderId="18" xfId="0" applyFont="1" applyFill="1" applyBorder="1" applyAlignment="1">
      <alignment horizontal="justify" vertical="center" wrapText="1"/>
    </xf>
    <xf numFmtId="167" fontId="1" fillId="0" borderId="17" xfId="0" applyNumberFormat="1" applyFont="1" applyFill="1" applyBorder="1" applyAlignment="1">
      <alignment horizontal="center" vertical="center"/>
    </xf>
    <xf numFmtId="167" fontId="1" fillId="0" borderId="18" xfId="0" applyNumberFormat="1" applyFont="1" applyFill="1" applyBorder="1" applyAlignment="1">
      <alignment horizontal="center" vertical="center"/>
    </xf>
    <xf numFmtId="168" fontId="1" fillId="0" borderId="19" xfId="0" applyNumberFormat="1" applyFont="1" applyFill="1" applyBorder="1" applyAlignment="1">
      <alignment horizontal="center" vertical="center"/>
    </xf>
    <xf numFmtId="164" fontId="1" fillId="0" borderId="20" xfId="0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/>
    </xf>
    <xf numFmtId="168" fontId="1" fillId="0" borderId="20" xfId="0" applyNumberFormat="1" applyFont="1" applyFill="1" applyBorder="1" applyAlignment="1">
      <alignment horizontal="justify" vertical="center" wrapText="1"/>
    </xf>
    <xf numFmtId="164" fontId="1" fillId="0" borderId="0" xfId="0" applyFont="1" applyFill="1" applyBorder="1" applyAlignment="1">
      <alignment horizontal="justify" vertical="center" wrapText="1"/>
    </xf>
    <xf numFmtId="167" fontId="1" fillId="0" borderId="20" xfId="0" applyNumberFormat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horizontal="center" vertical="center"/>
    </xf>
    <xf numFmtId="164" fontId="1" fillId="0" borderId="5" xfId="0" applyFont="1" applyFill="1" applyBorder="1" applyAlignment="1">
      <alignment horizontal="center" vertical="center"/>
    </xf>
    <xf numFmtId="164" fontId="3" fillId="0" borderId="9" xfId="0" applyFont="1" applyFill="1" applyBorder="1" applyAlignment="1">
      <alignment horizontal="center" vertical="center"/>
    </xf>
    <xf numFmtId="168" fontId="1" fillId="0" borderId="6" xfId="0" applyNumberFormat="1" applyFont="1" applyFill="1" applyBorder="1" applyAlignment="1">
      <alignment horizontal="center" vertical="center" wrapText="1"/>
    </xf>
    <xf numFmtId="168" fontId="1" fillId="0" borderId="7" xfId="0" applyNumberFormat="1" applyFont="1" applyFill="1" applyBorder="1" applyAlignment="1">
      <alignment horizontal="center" vertical="center"/>
    </xf>
    <xf numFmtId="168" fontId="4" fillId="0" borderId="6" xfId="0" applyNumberFormat="1" applyFont="1" applyFill="1" applyBorder="1" applyAlignment="1">
      <alignment horizontal="left" vertical="center" wrapText="1"/>
    </xf>
    <xf numFmtId="164" fontId="1" fillId="0" borderId="7" xfId="0" applyFont="1" applyFill="1" applyBorder="1" applyAlignment="1">
      <alignment horizontal="justify" vertical="center" wrapText="1"/>
    </xf>
    <xf numFmtId="164" fontId="3" fillId="0" borderId="21" xfId="0" applyFont="1" applyFill="1" applyBorder="1" applyAlignment="1">
      <alignment horizontal="center" vertical="center"/>
    </xf>
    <xf numFmtId="168" fontId="1" fillId="0" borderId="11" xfId="0" applyNumberFormat="1" applyFont="1" applyFill="1" applyBorder="1" applyAlignment="1">
      <alignment horizontal="center" vertical="center" wrapText="1"/>
    </xf>
    <xf numFmtId="168" fontId="1" fillId="0" borderId="11" xfId="0" applyNumberFormat="1" applyFont="1" applyFill="1" applyBorder="1" applyAlignment="1">
      <alignment horizontal="center" vertical="center"/>
    </xf>
    <xf numFmtId="168" fontId="1" fillId="0" borderId="22" xfId="0" applyNumberFormat="1" applyFont="1" applyFill="1" applyBorder="1" applyAlignment="1">
      <alignment horizontal="left" vertical="center" wrapText="1"/>
    </xf>
    <xf numFmtId="164" fontId="1" fillId="0" borderId="12" xfId="0" applyFont="1" applyFill="1" applyBorder="1" applyAlignment="1">
      <alignment horizontal="justify" vertical="center" wrapText="1"/>
    </xf>
    <xf numFmtId="167" fontId="3" fillId="0" borderId="11" xfId="0" applyNumberFormat="1" applyFont="1" applyFill="1" applyBorder="1" applyAlignment="1">
      <alignment horizontal="center" vertical="center"/>
    </xf>
    <xf numFmtId="167" fontId="3" fillId="0" borderId="23" xfId="0" applyNumberFormat="1" applyFont="1" applyFill="1" applyBorder="1" applyAlignment="1">
      <alignment horizontal="center" vertical="center"/>
    </xf>
    <xf numFmtId="164" fontId="1" fillId="0" borderId="10" xfId="0" applyFont="1" applyBorder="1" applyAlignment="1">
      <alignment horizontal="center" vertical="center" wrapText="1"/>
    </xf>
    <xf numFmtId="168" fontId="1" fillId="0" borderId="17" xfId="0" applyNumberFormat="1" applyFont="1" applyBorder="1" applyAlignment="1">
      <alignment horizontal="center" vertical="center"/>
    </xf>
    <xf numFmtId="168" fontId="1" fillId="0" borderId="14" xfId="0" applyNumberFormat="1" applyFont="1" applyFill="1" applyBorder="1" applyAlignment="1">
      <alignment horizontal="center" vertical="center"/>
    </xf>
    <xf numFmtId="168" fontId="1" fillId="0" borderId="24" xfId="0" applyNumberFormat="1" applyFont="1" applyFill="1" applyBorder="1" applyAlignment="1">
      <alignment horizontal="justify" vertical="center" wrapText="1"/>
    </xf>
    <xf numFmtId="167" fontId="1" fillId="0" borderId="17" xfId="0" applyNumberFormat="1" applyFont="1" applyFill="1" applyBorder="1" applyAlignment="1">
      <alignment horizontal="center" vertical="center" wrapText="1"/>
    </xf>
    <xf numFmtId="167" fontId="1" fillId="0" borderId="18" xfId="0" applyNumberFormat="1" applyFont="1" applyFill="1" applyBorder="1" applyAlignment="1">
      <alignment horizontal="center" vertical="center" wrapText="1"/>
    </xf>
    <xf numFmtId="164" fontId="1" fillId="0" borderId="10" xfId="0" applyFont="1" applyFill="1" applyBorder="1" applyAlignment="1">
      <alignment horizontal="center" vertical="center"/>
    </xf>
    <xf numFmtId="168" fontId="1" fillId="0" borderId="13" xfId="0" applyNumberFormat="1" applyFont="1" applyBorder="1" applyAlignment="1">
      <alignment horizontal="center" vertical="center" wrapText="1"/>
    </xf>
    <xf numFmtId="168" fontId="1" fillId="0" borderId="17" xfId="0" applyNumberFormat="1" applyFont="1" applyFill="1" applyBorder="1" applyAlignment="1">
      <alignment horizontal="center" vertical="center"/>
    </xf>
    <xf numFmtId="164" fontId="1" fillId="0" borderId="18" xfId="0" applyFont="1" applyFill="1" applyBorder="1" applyAlignment="1">
      <alignment horizontal="left" vertical="center" wrapText="1"/>
    </xf>
    <xf numFmtId="164" fontId="1" fillId="0" borderId="16" xfId="0" applyFont="1" applyFill="1" applyBorder="1" applyAlignment="1">
      <alignment horizontal="center" vertical="center" wrapText="1"/>
    </xf>
    <xf numFmtId="168" fontId="1" fillId="0" borderId="17" xfId="0" applyNumberFormat="1" applyFont="1" applyBorder="1" applyAlignment="1">
      <alignment horizontal="center" vertical="center" wrapText="1"/>
    </xf>
    <xf numFmtId="168" fontId="5" fillId="0" borderId="24" xfId="0" applyNumberFormat="1" applyFont="1" applyFill="1" applyBorder="1" applyAlignment="1">
      <alignment horizontal="justify" vertical="center" wrapText="1"/>
    </xf>
    <xf numFmtId="164" fontId="1" fillId="0" borderId="19" xfId="0" applyFont="1" applyFill="1" applyBorder="1" applyAlignment="1">
      <alignment horizontal="center" vertical="center" wrapText="1"/>
    </xf>
    <xf numFmtId="168" fontId="1" fillId="0" borderId="20" xfId="0" applyNumberFormat="1" applyFont="1" applyBorder="1" applyAlignment="1">
      <alignment horizontal="center" vertical="center" wrapText="1"/>
    </xf>
    <xf numFmtId="168" fontId="1" fillId="0" borderId="13" xfId="0" applyNumberFormat="1" applyFont="1" applyFill="1" applyBorder="1" applyAlignment="1">
      <alignment horizontal="center" vertical="center"/>
    </xf>
    <xf numFmtId="168" fontId="1" fillId="0" borderId="22" xfId="0" applyNumberFormat="1" applyFont="1" applyFill="1" applyBorder="1" applyAlignment="1">
      <alignment horizontal="justify" vertical="center" wrapText="1"/>
    </xf>
    <xf numFmtId="167" fontId="1" fillId="0" borderId="13" xfId="0" applyNumberFormat="1" applyFont="1" applyFill="1" applyBorder="1" applyAlignment="1">
      <alignment horizontal="center" vertical="center" wrapText="1"/>
    </xf>
    <xf numFmtId="167" fontId="1" fillId="0" borderId="12" xfId="0" applyNumberFormat="1" applyFont="1" applyFill="1" applyBorder="1" applyAlignment="1">
      <alignment horizontal="center" vertical="center" wrapText="1"/>
    </xf>
    <xf numFmtId="168" fontId="5" fillId="0" borderId="25" xfId="0" applyNumberFormat="1" applyFont="1" applyFill="1" applyBorder="1" applyAlignment="1">
      <alignment horizontal="justify" vertical="center" wrapText="1"/>
    </xf>
    <xf numFmtId="164" fontId="1" fillId="0" borderId="15" xfId="0" applyFont="1" applyFill="1" applyBorder="1" applyAlignment="1">
      <alignment horizontal="left" vertical="center" wrapText="1"/>
    </xf>
    <xf numFmtId="167" fontId="1" fillId="0" borderId="14" xfId="0" applyNumberFormat="1" applyFont="1" applyFill="1" applyBorder="1" applyAlignment="1">
      <alignment horizontal="center" vertical="center" wrapText="1"/>
    </xf>
    <xf numFmtId="167" fontId="1" fillId="0" borderId="15" xfId="0" applyNumberFormat="1" applyFont="1" applyFill="1" applyBorder="1" applyAlignment="1">
      <alignment horizontal="center" vertical="center" wrapText="1"/>
    </xf>
    <xf numFmtId="167" fontId="1" fillId="0" borderId="14" xfId="0" applyNumberFormat="1" applyFont="1" applyFill="1" applyBorder="1" applyAlignment="1">
      <alignment horizontal="center" vertical="center"/>
    </xf>
    <xf numFmtId="164" fontId="1" fillId="0" borderId="26" xfId="0" applyFont="1" applyBorder="1" applyAlignment="1">
      <alignment horizontal="center" vertical="center" wrapText="1"/>
    </xf>
    <xf numFmtId="168" fontId="1" fillId="0" borderId="14" xfId="0" applyNumberFormat="1" applyFont="1" applyBorder="1" applyAlignment="1">
      <alignment horizontal="center" vertical="center" wrapText="1"/>
    </xf>
    <xf numFmtId="168" fontId="1" fillId="0" borderId="27" xfId="0" applyNumberFormat="1" applyFont="1" applyFill="1" applyBorder="1" applyAlignment="1">
      <alignment horizontal="justify" vertical="center" wrapText="1"/>
    </xf>
    <xf numFmtId="164" fontId="1" fillId="0" borderId="26" xfId="0" applyFont="1" applyFill="1" applyBorder="1" applyAlignment="1">
      <alignment horizontal="left" vertical="center" wrapText="1"/>
    </xf>
    <xf numFmtId="164" fontId="3" fillId="0" borderId="9" xfId="0" applyFont="1" applyBorder="1" applyAlignment="1">
      <alignment horizontal="center" vertical="center" wrapText="1"/>
    </xf>
    <xf numFmtId="168" fontId="1" fillId="0" borderId="6" xfId="0" applyNumberFormat="1" applyFont="1" applyBorder="1" applyAlignment="1">
      <alignment horizontal="center" vertical="center" wrapText="1"/>
    </xf>
    <xf numFmtId="168" fontId="1" fillId="0" borderId="6" xfId="0" applyNumberFormat="1" applyFont="1" applyFill="1" applyBorder="1" applyAlignment="1">
      <alignment horizontal="center" vertical="center"/>
    </xf>
    <xf numFmtId="168" fontId="4" fillId="0" borderId="8" xfId="0" applyNumberFormat="1" applyFont="1" applyFill="1" applyBorder="1" applyAlignment="1">
      <alignment horizontal="justify" vertical="center" wrapText="1"/>
    </xf>
    <xf numFmtId="164" fontId="1" fillId="0" borderId="7" xfId="0" applyFont="1" applyFill="1" applyBorder="1" applyAlignment="1">
      <alignment horizontal="left" wrapText="1"/>
    </xf>
    <xf numFmtId="167" fontId="3" fillId="0" borderId="6" xfId="0" applyNumberFormat="1" applyFont="1" applyFill="1" applyBorder="1" applyAlignment="1">
      <alignment horizontal="center" vertical="center" wrapText="1"/>
    </xf>
    <xf numFmtId="167" fontId="3" fillId="0" borderId="7" xfId="0" applyNumberFormat="1" applyFont="1" applyFill="1" applyBorder="1" applyAlignment="1">
      <alignment horizontal="center" vertical="center" wrapText="1"/>
    </xf>
    <xf numFmtId="164" fontId="3" fillId="0" borderId="28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1" fillId="0" borderId="28" xfId="0" applyNumberFormat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justify" vertical="center" wrapText="1"/>
    </xf>
    <xf numFmtId="164" fontId="1" fillId="0" borderId="21" xfId="0" applyFont="1" applyFill="1" applyBorder="1" applyAlignment="1">
      <alignment horizontal="left" wrapText="1"/>
    </xf>
    <xf numFmtId="167" fontId="3" fillId="0" borderId="2" xfId="0" applyNumberFormat="1" applyFont="1" applyFill="1" applyBorder="1" applyAlignment="1">
      <alignment horizontal="center" vertical="center" wrapText="1"/>
    </xf>
    <xf numFmtId="167" fontId="3" fillId="0" borderId="12" xfId="0" applyNumberFormat="1" applyFont="1" applyFill="1" applyBorder="1" applyAlignment="1">
      <alignment horizontal="center" vertical="center" wrapText="1"/>
    </xf>
    <xf numFmtId="164" fontId="1" fillId="0" borderId="5" xfId="0" applyFont="1" applyBorder="1" applyAlignment="1">
      <alignment horizontal="center" vertical="center" wrapText="1"/>
    </xf>
    <xf numFmtId="168" fontId="1" fillId="0" borderId="29" xfId="0" applyNumberFormat="1" applyFont="1" applyBorder="1" applyAlignment="1">
      <alignment horizontal="center" vertical="center" wrapText="1"/>
    </xf>
    <xf numFmtId="168" fontId="1" fillId="0" borderId="29" xfId="0" applyNumberFormat="1" applyFont="1" applyFill="1" applyBorder="1" applyAlignment="1">
      <alignment horizontal="justify" vertical="center" wrapText="1"/>
    </xf>
    <xf numFmtId="168" fontId="1" fillId="0" borderId="30" xfId="0" applyNumberFormat="1" applyFont="1" applyBorder="1" applyAlignment="1">
      <alignment horizontal="center" vertical="center" wrapText="1"/>
    </xf>
    <xf numFmtId="168" fontId="1" fillId="0" borderId="15" xfId="0" applyNumberFormat="1" applyFont="1" applyFill="1" applyBorder="1" applyAlignment="1">
      <alignment horizontal="center" vertical="center"/>
    </xf>
    <xf numFmtId="168" fontId="1" fillId="0" borderId="30" xfId="0" applyNumberFormat="1" applyFont="1" applyFill="1" applyBorder="1" applyAlignment="1">
      <alignment horizontal="justify" vertical="center" wrapText="1"/>
    </xf>
    <xf numFmtId="167" fontId="1" fillId="0" borderId="31" xfId="0" applyNumberFormat="1" applyFont="1" applyFill="1" applyBorder="1" applyAlignment="1">
      <alignment horizontal="center" vertical="center" wrapText="1"/>
    </xf>
    <xf numFmtId="167" fontId="1" fillId="0" borderId="31" xfId="0" applyNumberFormat="1" applyFont="1" applyFill="1" applyBorder="1" applyAlignment="1">
      <alignment horizontal="center" vertical="center"/>
    </xf>
    <xf numFmtId="164" fontId="1" fillId="0" borderId="6" xfId="0" applyFont="1" applyFill="1" applyBorder="1" applyAlignment="1">
      <alignment horizontal="justify" vertical="center" wrapText="1"/>
    </xf>
    <xf numFmtId="167" fontId="3" fillId="0" borderId="32" xfId="0" applyNumberFormat="1" applyFont="1" applyFill="1" applyBorder="1" applyAlignment="1">
      <alignment horizontal="center" vertical="center" wrapText="1"/>
    </xf>
    <xf numFmtId="167" fontId="3" fillId="0" borderId="33" xfId="0" applyNumberFormat="1" applyFont="1" applyFill="1" applyBorder="1" applyAlignment="1">
      <alignment horizontal="center" vertical="center" wrapText="1"/>
    </xf>
    <xf numFmtId="164" fontId="1" fillId="0" borderId="21" xfId="0" applyFont="1" applyBorder="1" applyAlignment="1">
      <alignment horizontal="center" vertical="center" wrapText="1"/>
    </xf>
    <xf numFmtId="168" fontId="1" fillId="0" borderId="12" xfId="0" applyNumberFormat="1" applyFont="1" applyFill="1" applyBorder="1" applyAlignment="1">
      <alignment horizontal="center" vertical="center"/>
    </xf>
    <xf numFmtId="168" fontId="1" fillId="0" borderId="13" xfId="0" applyNumberFormat="1" applyFont="1" applyFill="1" applyBorder="1" applyAlignment="1">
      <alignment horizontal="left" vertical="center" wrapText="1"/>
    </xf>
    <xf numFmtId="167" fontId="3" fillId="0" borderId="13" xfId="0" applyNumberFormat="1" applyFont="1" applyFill="1" applyBorder="1" applyAlignment="1">
      <alignment horizontal="center" vertical="center" wrapText="1"/>
    </xf>
    <xf numFmtId="164" fontId="1" fillId="0" borderId="19" xfId="0" applyFont="1" applyBorder="1" applyAlignment="1">
      <alignment horizontal="center" vertical="center" wrapText="1"/>
    </xf>
    <xf numFmtId="168" fontId="1" fillId="0" borderId="20" xfId="0" applyNumberFormat="1" applyFont="1" applyFill="1" applyBorder="1" applyAlignment="1">
      <alignment horizontal="center" vertical="center" wrapText="1"/>
    </xf>
    <xf numFmtId="168" fontId="1" fillId="0" borderId="34" xfId="0" applyNumberFormat="1" applyFont="1" applyFill="1" applyBorder="1" applyAlignment="1">
      <alignment horizontal="justify" vertical="center" wrapText="1"/>
    </xf>
    <xf numFmtId="164" fontId="1" fillId="0" borderId="0" xfId="0" applyFont="1" applyFill="1" applyBorder="1" applyAlignment="1">
      <alignment horizontal="left" vertical="center" wrapText="1"/>
    </xf>
    <xf numFmtId="167" fontId="1" fillId="0" borderId="34" xfId="0" applyNumberFormat="1" applyFont="1" applyFill="1" applyBorder="1" applyAlignment="1">
      <alignment horizontal="center" vertical="center" wrapText="1"/>
    </xf>
    <xf numFmtId="167" fontId="1" fillId="0" borderId="0" xfId="0" applyNumberFormat="1" applyFont="1" applyFill="1" applyBorder="1" applyAlignment="1">
      <alignment horizontal="center" vertical="center" wrapText="1"/>
    </xf>
    <xf numFmtId="164" fontId="1" fillId="0" borderId="9" xfId="0" applyFont="1" applyFill="1" applyBorder="1" applyAlignment="1">
      <alignment horizontal="center" vertical="center"/>
    </xf>
    <xf numFmtId="168" fontId="1" fillId="0" borderId="8" xfId="0" applyNumberFormat="1" applyFont="1" applyFill="1" applyBorder="1" applyAlignment="1">
      <alignment horizontal="center" vertical="center"/>
    </xf>
    <xf numFmtId="168" fontId="3" fillId="0" borderId="7" xfId="0" applyNumberFormat="1" applyFont="1" applyFill="1" applyBorder="1" applyAlignment="1">
      <alignment horizontal="left" vertical="center" wrapText="1"/>
    </xf>
    <xf numFmtId="168" fontId="1" fillId="0" borderId="0" xfId="0" applyNumberFormat="1" applyFont="1" applyFill="1" applyAlignment="1">
      <alignment vertical="center"/>
    </xf>
    <xf numFmtId="165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164" fontId="6" fillId="0" borderId="0" xfId="0" applyFont="1" applyFill="1" applyAlignment="1">
      <alignment horizontal="left" vertical="center"/>
    </xf>
    <xf numFmtId="164" fontId="6" fillId="0" borderId="0" xfId="0" applyFont="1" applyFill="1" applyAlignment="1">
      <alignment horizontal="center" vertical="center"/>
    </xf>
    <xf numFmtId="165" fontId="6" fillId="0" borderId="0" xfId="0" applyNumberFormat="1" applyFont="1" applyFill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164" fontId="7" fillId="0" borderId="0" xfId="0" applyFont="1" applyFill="1" applyAlignment="1">
      <alignment horizontal="center" vertical="center"/>
    </xf>
    <xf numFmtId="164" fontId="3" fillId="0" borderId="0" xfId="0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166" fontId="3" fillId="0" borderId="0" xfId="0" applyNumberFormat="1" applyFont="1" applyFill="1" applyAlignment="1">
      <alignment horizontal="center" vertical="center"/>
    </xf>
    <xf numFmtId="166" fontId="6" fillId="0" borderId="0" xfId="0" applyNumberFormat="1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5041"/>
  <sheetViews>
    <sheetView tabSelected="1" zoomScale="85" zoomScaleNormal="85" zoomScaleSheetLayoutView="70" workbookViewId="0" topLeftCell="D1">
      <selection activeCell="H3" sqref="H3"/>
    </sheetView>
  </sheetViews>
  <sheetFormatPr defaultColWidth="9.140625" defaultRowHeight="12.75"/>
  <cols>
    <col min="1" max="1" width="0.13671875" style="1" customWidth="1"/>
    <col min="2" max="3" width="17.421875" style="1" customWidth="1"/>
    <col min="4" max="4" width="18.57421875" style="1" customWidth="1"/>
    <col min="5" max="5" width="53.140625" style="1" customWidth="1"/>
    <col min="6" max="6" width="77.28125" style="1" customWidth="1"/>
    <col min="7" max="7" width="16.8515625" style="2" customWidth="1"/>
    <col min="8" max="8" width="16.57421875" style="3" customWidth="1"/>
    <col min="9" max="9" width="16.140625" style="3" customWidth="1"/>
    <col min="10" max="10" width="14.57421875" style="1" customWidth="1"/>
    <col min="11" max="11" width="15.00390625" style="1" customWidth="1"/>
    <col min="12" max="16384" width="9.140625" style="1" customWidth="1"/>
  </cols>
  <sheetData>
    <row r="1" spans="8:9" ht="12.75">
      <c r="H1" s="4" t="s">
        <v>0</v>
      </c>
      <c r="I1" s="4"/>
    </row>
    <row r="2" spans="8:9" ht="12.75">
      <c r="H2" s="5" t="s">
        <v>1</v>
      </c>
      <c r="I2" s="5"/>
    </row>
    <row r="3" spans="8:9" ht="12.75">
      <c r="H3" s="6" t="s">
        <v>2</v>
      </c>
      <c r="I3" s="6"/>
    </row>
    <row r="7" spans="3:9" ht="24" customHeight="1">
      <c r="C7" s="7"/>
      <c r="D7" s="7"/>
      <c r="E7" s="8" t="s">
        <v>3</v>
      </c>
      <c r="F7" s="8"/>
      <c r="G7" s="8"/>
      <c r="H7" s="8"/>
      <c r="I7" s="9"/>
    </row>
    <row r="9" spans="3:9" ht="13.5">
      <c r="C9" s="10"/>
      <c r="D9" s="10"/>
      <c r="E9" s="10"/>
      <c r="F9" s="10"/>
      <c r="G9" s="11"/>
      <c r="H9" s="4"/>
      <c r="I9" s="6" t="s">
        <v>4</v>
      </c>
    </row>
    <row r="10" spans="1:9" ht="115.5" customHeight="1">
      <c r="A10" s="12" t="s">
        <v>5</v>
      </c>
      <c r="B10" s="13" t="s">
        <v>6</v>
      </c>
      <c r="C10" s="14" t="s">
        <v>7</v>
      </c>
      <c r="D10" s="13" t="s">
        <v>8</v>
      </c>
      <c r="E10" s="15" t="s">
        <v>9</v>
      </c>
      <c r="F10" s="16" t="s">
        <v>10</v>
      </c>
      <c r="G10" s="17" t="s">
        <v>11</v>
      </c>
      <c r="H10" s="16" t="s">
        <v>12</v>
      </c>
      <c r="I10" s="18" t="s">
        <v>13</v>
      </c>
    </row>
    <row r="11" spans="1:9" ht="13.5">
      <c r="A11" s="19"/>
      <c r="B11" s="20">
        <v>1</v>
      </c>
      <c r="C11" s="21">
        <v>2</v>
      </c>
      <c r="D11" s="22">
        <v>3</v>
      </c>
      <c r="E11" s="23">
        <v>4</v>
      </c>
      <c r="F11" s="24">
        <v>5</v>
      </c>
      <c r="G11" s="25">
        <v>6</v>
      </c>
      <c r="H11" s="26">
        <v>7</v>
      </c>
      <c r="I11" s="25">
        <v>8</v>
      </c>
    </row>
    <row r="12" spans="1:12" ht="28.5" customHeight="1">
      <c r="A12" s="27"/>
      <c r="B12" s="28" t="s">
        <v>14</v>
      </c>
      <c r="C12" s="29"/>
      <c r="D12" s="30"/>
      <c r="E12" s="31" t="s">
        <v>15</v>
      </c>
      <c r="F12" s="32"/>
      <c r="G12" s="33">
        <f>G16+G14+G15+G17</f>
        <v>529246</v>
      </c>
      <c r="H12" s="33">
        <f>H16+H14</f>
        <v>0</v>
      </c>
      <c r="I12" s="33">
        <f>G12+H12</f>
        <v>529246</v>
      </c>
      <c r="J12" s="34"/>
      <c r="K12" s="3"/>
      <c r="L12" s="3"/>
    </row>
    <row r="13" spans="1:9" ht="12.75">
      <c r="A13" s="35"/>
      <c r="B13" s="36"/>
      <c r="C13" s="37"/>
      <c r="D13" s="38"/>
      <c r="E13" s="39" t="s">
        <v>16</v>
      </c>
      <c r="F13" s="40"/>
      <c r="G13" s="41"/>
      <c r="H13" s="42"/>
      <c r="I13" s="41"/>
    </row>
    <row r="14" spans="1:9" ht="49.5" customHeight="1">
      <c r="A14" s="35"/>
      <c r="B14" s="43" t="s">
        <v>17</v>
      </c>
      <c r="C14" s="44">
        <v>3131</v>
      </c>
      <c r="D14" s="45">
        <v>1040</v>
      </c>
      <c r="E14" s="46" t="s">
        <v>18</v>
      </c>
      <c r="F14" s="47" t="s">
        <v>19</v>
      </c>
      <c r="G14" s="41">
        <v>35434</v>
      </c>
      <c r="H14" s="42">
        <v>0</v>
      </c>
      <c r="I14" s="41">
        <f aca="true" t="shared" si="0" ref="I14:I17">G14+H14</f>
        <v>35434</v>
      </c>
    </row>
    <row r="15" spans="1:9" ht="49.5" customHeight="1">
      <c r="A15" s="35"/>
      <c r="B15" s="43" t="s">
        <v>20</v>
      </c>
      <c r="C15" s="44">
        <v>3143</v>
      </c>
      <c r="D15" s="45">
        <v>1040</v>
      </c>
      <c r="E15" s="46" t="s">
        <v>21</v>
      </c>
      <c r="F15" s="47" t="s">
        <v>22</v>
      </c>
      <c r="G15" s="41">
        <v>31960</v>
      </c>
      <c r="H15" s="42">
        <v>0</v>
      </c>
      <c r="I15" s="41">
        <f t="shared" si="0"/>
        <v>31960</v>
      </c>
    </row>
    <row r="16" spans="1:9" ht="38.25" customHeight="1">
      <c r="A16" s="35"/>
      <c r="B16" s="48" t="s">
        <v>23</v>
      </c>
      <c r="C16" s="49">
        <v>4040</v>
      </c>
      <c r="D16" s="50" t="s">
        <v>24</v>
      </c>
      <c r="E16" s="51" t="s">
        <v>25</v>
      </c>
      <c r="F16" s="52" t="s">
        <v>26</v>
      </c>
      <c r="G16" s="53">
        <v>161852</v>
      </c>
      <c r="H16" s="54">
        <v>0</v>
      </c>
      <c r="I16" s="53">
        <f t="shared" si="0"/>
        <v>161852</v>
      </c>
    </row>
    <row r="17" spans="1:9" ht="38.25" customHeight="1">
      <c r="A17" s="35"/>
      <c r="B17" s="55" t="s">
        <v>27</v>
      </c>
      <c r="C17" s="56">
        <v>7500</v>
      </c>
      <c r="D17" s="57" t="s">
        <v>28</v>
      </c>
      <c r="E17" s="58" t="s">
        <v>29</v>
      </c>
      <c r="F17" s="59" t="s">
        <v>30</v>
      </c>
      <c r="G17" s="60">
        <v>300000</v>
      </c>
      <c r="H17" s="61"/>
      <c r="I17" s="53">
        <f t="shared" si="0"/>
        <v>300000</v>
      </c>
    </row>
    <row r="18" spans="1:9" ht="30.75" customHeight="1">
      <c r="A18" s="62"/>
      <c r="B18" s="63">
        <v>1500000</v>
      </c>
      <c r="C18" s="64"/>
      <c r="D18" s="65"/>
      <c r="E18" s="66" t="s">
        <v>31</v>
      </c>
      <c r="F18" s="67"/>
      <c r="G18" s="33">
        <f>G21+G22+G23+G20+G25+G27</f>
        <v>2910066</v>
      </c>
      <c r="H18" s="33">
        <f>H21+H22+H23+H20+H25+H27</f>
        <v>0</v>
      </c>
      <c r="I18" s="33">
        <f>I21+I22+I23+I20+I25+I27</f>
        <v>2910066</v>
      </c>
    </row>
    <row r="19" spans="1:9" ht="15.75" customHeight="1">
      <c r="A19" s="62"/>
      <c r="B19" s="68"/>
      <c r="C19" s="69"/>
      <c r="D19" s="70"/>
      <c r="E19" s="71" t="s">
        <v>32</v>
      </c>
      <c r="F19" s="72"/>
      <c r="G19" s="73"/>
      <c r="H19" s="74"/>
      <c r="I19" s="73"/>
    </row>
    <row r="20" spans="1:9" ht="52.5" customHeight="1">
      <c r="A20" s="62"/>
      <c r="B20" s="75">
        <v>1513104</v>
      </c>
      <c r="C20" s="76" t="s">
        <v>33</v>
      </c>
      <c r="D20" s="77" t="s">
        <v>34</v>
      </c>
      <c r="E20" s="78" t="s">
        <v>35</v>
      </c>
      <c r="F20" s="47" t="s">
        <v>19</v>
      </c>
      <c r="G20" s="79">
        <v>166520</v>
      </c>
      <c r="H20" s="80">
        <v>0</v>
      </c>
      <c r="I20" s="53">
        <f aca="true" t="shared" si="1" ref="I20:I28">G20+H20</f>
        <v>166520</v>
      </c>
    </row>
    <row r="21" spans="1:9" ht="58.5" customHeight="1">
      <c r="A21" s="62"/>
      <c r="B21" s="81">
        <v>1513181</v>
      </c>
      <c r="C21" s="82" t="s">
        <v>36</v>
      </c>
      <c r="D21" s="83" t="s">
        <v>37</v>
      </c>
      <c r="E21" s="78" t="s">
        <v>38</v>
      </c>
      <c r="F21" s="84" t="s">
        <v>39</v>
      </c>
      <c r="G21" s="79">
        <v>394312</v>
      </c>
      <c r="H21" s="80">
        <v>0</v>
      </c>
      <c r="I21" s="53">
        <f t="shared" si="1"/>
        <v>394312</v>
      </c>
    </row>
    <row r="22" spans="1:9" ht="37.5" customHeight="1">
      <c r="A22" s="62"/>
      <c r="B22" s="81">
        <v>1513202</v>
      </c>
      <c r="C22" s="82" t="s">
        <v>40</v>
      </c>
      <c r="D22" s="83" t="s">
        <v>41</v>
      </c>
      <c r="E22" s="78" t="s">
        <v>42</v>
      </c>
      <c r="F22" s="84" t="s">
        <v>39</v>
      </c>
      <c r="G22" s="79">
        <v>322061</v>
      </c>
      <c r="H22" s="80">
        <v>0</v>
      </c>
      <c r="I22" s="53">
        <f t="shared" si="1"/>
        <v>322061</v>
      </c>
    </row>
    <row r="23" spans="1:9" ht="31.5" customHeight="1">
      <c r="A23" s="62"/>
      <c r="B23" s="85">
        <v>1513240</v>
      </c>
      <c r="C23" s="86" t="s">
        <v>43</v>
      </c>
      <c r="D23" s="83" t="s">
        <v>44</v>
      </c>
      <c r="E23" s="78" t="s">
        <v>45</v>
      </c>
      <c r="F23" s="52" t="s">
        <v>46</v>
      </c>
      <c r="G23" s="79">
        <f>G24</f>
        <v>83826</v>
      </c>
      <c r="H23" s="80">
        <f>H24</f>
        <v>0</v>
      </c>
      <c r="I23" s="53">
        <f t="shared" si="1"/>
        <v>83826</v>
      </c>
    </row>
    <row r="24" spans="1:9" ht="29.25" customHeight="1">
      <c r="A24" s="62"/>
      <c r="B24" s="85"/>
      <c r="C24" s="86"/>
      <c r="D24" s="83"/>
      <c r="E24" s="87" t="s">
        <v>47</v>
      </c>
      <c r="F24" s="52" t="s">
        <v>46</v>
      </c>
      <c r="G24" s="79">
        <v>83826</v>
      </c>
      <c r="H24" s="80">
        <v>0</v>
      </c>
      <c r="I24" s="53">
        <f t="shared" si="1"/>
        <v>83826</v>
      </c>
    </row>
    <row r="25" spans="1:9" ht="49.5" customHeight="1">
      <c r="A25" s="62"/>
      <c r="B25" s="88">
        <v>1513400</v>
      </c>
      <c r="C25" s="89" t="s">
        <v>48</v>
      </c>
      <c r="D25" s="90" t="s">
        <v>49</v>
      </c>
      <c r="E25" s="91" t="s">
        <v>50</v>
      </c>
      <c r="F25" s="47" t="s">
        <v>51</v>
      </c>
      <c r="G25" s="92">
        <f>G26+30000</f>
        <v>1305347</v>
      </c>
      <c r="H25" s="93">
        <v>0</v>
      </c>
      <c r="I25" s="41">
        <f t="shared" si="1"/>
        <v>1305347</v>
      </c>
    </row>
    <row r="26" spans="1:9" ht="38.25" customHeight="1">
      <c r="A26" s="62"/>
      <c r="B26" s="88"/>
      <c r="C26" s="89"/>
      <c r="D26" s="77"/>
      <c r="E26" s="94" t="s">
        <v>47</v>
      </c>
      <c r="F26" s="95" t="s">
        <v>52</v>
      </c>
      <c r="G26" s="96">
        <v>1275347</v>
      </c>
      <c r="H26" s="97">
        <v>0</v>
      </c>
      <c r="I26" s="98">
        <f t="shared" si="1"/>
        <v>1275347</v>
      </c>
    </row>
    <row r="27" spans="1:9" ht="34.5" customHeight="1">
      <c r="A27" s="62"/>
      <c r="B27" s="99">
        <v>1518600</v>
      </c>
      <c r="C27" s="100" t="s">
        <v>53</v>
      </c>
      <c r="D27" s="77" t="s">
        <v>54</v>
      </c>
      <c r="E27" s="101" t="s">
        <v>55</v>
      </c>
      <c r="F27" s="102" t="s">
        <v>56</v>
      </c>
      <c r="G27" s="96">
        <v>638000</v>
      </c>
      <c r="H27" s="97">
        <v>0</v>
      </c>
      <c r="I27" s="98">
        <f t="shared" si="1"/>
        <v>638000</v>
      </c>
    </row>
    <row r="28" spans="1:9" ht="34.5" customHeight="1">
      <c r="A28" s="62"/>
      <c r="B28" s="103">
        <v>200000</v>
      </c>
      <c r="C28" s="104"/>
      <c r="D28" s="105"/>
      <c r="E28" s="106" t="s">
        <v>57</v>
      </c>
      <c r="F28" s="107"/>
      <c r="G28" s="108">
        <f>G30+G31</f>
        <v>92200</v>
      </c>
      <c r="H28" s="109">
        <v>0</v>
      </c>
      <c r="I28" s="33">
        <f t="shared" si="1"/>
        <v>92200</v>
      </c>
    </row>
    <row r="29" spans="1:9" ht="18.75" customHeight="1">
      <c r="A29" s="62"/>
      <c r="B29" s="110"/>
      <c r="C29" s="111"/>
      <c r="D29" s="112"/>
      <c r="E29" s="113" t="s">
        <v>32</v>
      </c>
      <c r="F29" s="114"/>
      <c r="G29" s="115"/>
      <c r="H29" s="116"/>
      <c r="I29" s="73"/>
    </row>
    <row r="30" spans="1:9" ht="51" customHeight="1">
      <c r="A30" s="62"/>
      <c r="B30" s="117">
        <v>2011060</v>
      </c>
      <c r="C30" s="118" t="s">
        <v>58</v>
      </c>
      <c r="D30" s="50" t="s">
        <v>59</v>
      </c>
      <c r="E30" s="119" t="s">
        <v>60</v>
      </c>
      <c r="F30" s="84" t="s">
        <v>61</v>
      </c>
      <c r="G30" s="79">
        <v>50000</v>
      </c>
      <c r="H30" s="80">
        <v>0</v>
      </c>
      <c r="I30" s="53">
        <f aca="true" t="shared" si="2" ref="I30:I32">G30+H30</f>
        <v>50000</v>
      </c>
    </row>
    <row r="31" spans="1:9" ht="51" customHeight="1">
      <c r="A31" s="62"/>
      <c r="B31" s="99">
        <v>2013112</v>
      </c>
      <c r="C31" s="120" t="s">
        <v>62</v>
      </c>
      <c r="D31" s="121" t="s">
        <v>63</v>
      </c>
      <c r="E31" s="122" t="s">
        <v>64</v>
      </c>
      <c r="F31" s="95" t="s">
        <v>65</v>
      </c>
      <c r="G31" s="123">
        <v>42200</v>
      </c>
      <c r="H31" s="97">
        <v>0</v>
      </c>
      <c r="I31" s="124">
        <f t="shared" si="2"/>
        <v>42200</v>
      </c>
    </row>
    <row r="32" spans="1:9" ht="29.25" customHeight="1">
      <c r="A32" s="62"/>
      <c r="B32" s="103">
        <v>4100000</v>
      </c>
      <c r="C32" s="105"/>
      <c r="D32" s="105"/>
      <c r="E32" s="66" t="s">
        <v>66</v>
      </c>
      <c r="F32" s="125"/>
      <c r="G32" s="126">
        <f>G34</f>
        <v>2936924</v>
      </c>
      <c r="H32" s="108">
        <f>H34</f>
        <v>26741</v>
      </c>
      <c r="I32" s="127">
        <f t="shared" si="2"/>
        <v>2963665</v>
      </c>
    </row>
    <row r="33" spans="1:9" ht="18" customHeight="1">
      <c r="A33" s="62"/>
      <c r="B33" s="128"/>
      <c r="C33" s="90"/>
      <c r="D33" s="129"/>
      <c r="E33" s="130" t="s">
        <v>32</v>
      </c>
      <c r="F33" s="72"/>
      <c r="G33" s="131"/>
      <c r="H33" s="116"/>
      <c r="I33" s="131"/>
    </row>
    <row r="34" spans="1:9" ht="29.25" customHeight="1">
      <c r="A34" s="62"/>
      <c r="B34" s="132">
        <v>4116060</v>
      </c>
      <c r="C34" s="133" t="s">
        <v>67</v>
      </c>
      <c r="D34" s="57" t="s">
        <v>68</v>
      </c>
      <c r="E34" s="134" t="s">
        <v>69</v>
      </c>
      <c r="F34" s="135" t="s">
        <v>70</v>
      </c>
      <c r="G34" s="136">
        <f>3022377-85453</f>
        <v>2936924</v>
      </c>
      <c r="H34" s="137">
        <v>26741</v>
      </c>
      <c r="I34" s="60">
        <f aca="true" t="shared" si="3" ref="I34:I35">G34+H34</f>
        <v>2963665</v>
      </c>
    </row>
    <row r="35" spans="1:9" ht="24.75" customHeight="1">
      <c r="A35" s="62"/>
      <c r="B35" s="138"/>
      <c r="C35" s="104"/>
      <c r="D35" s="139"/>
      <c r="E35" s="140" t="s">
        <v>71</v>
      </c>
      <c r="F35" s="125"/>
      <c r="G35" s="109">
        <f>G12+G18+G28+G32</f>
        <v>6468436</v>
      </c>
      <c r="H35" s="108">
        <f>H12+H18+H32</f>
        <v>26741</v>
      </c>
      <c r="I35" s="108">
        <f t="shared" si="3"/>
        <v>6495177</v>
      </c>
    </row>
    <row r="36" spans="3:8" ht="15">
      <c r="C36" s="141"/>
      <c r="G36" s="142"/>
      <c r="H36" s="143"/>
    </row>
    <row r="37" spans="3:8" ht="15">
      <c r="C37" s="141"/>
      <c r="G37" s="142"/>
      <c r="H37" s="143"/>
    </row>
    <row r="38" spans="3:8" ht="15">
      <c r="C38" s="141"/>
      <c r="G38" s="142"/>
      <c r="H38" s="143"/>
    </row>
    <row r="39" spans="3:8" ht="15">
      <c r="C39" s="141"/>
      <c r="G39" s="142"/>
      <c r="H39" s="143"/>
    </row>
    <row r="40" spans="3:8" ht="15">
      <c r="C40" s="141"/>
      <c r="G40" s="142"/>
      <c r="H40" s="143"/>
    </row>
    <row r="41" spans="3:8" ht="14.25">
      <c r="C41" s="141"/>
      <c r="D41" s="144" t="s">
        <v>72</v>
      </c>
      <c r="F41" s="145"/>
      <c r="G41" s="146"/>
      <c r="H41" s="147" t="s">
        <v>73</v>
      </c>
    </row>
    <row r="42" spans="3:8" ht="15.75">
      <c r="C42" s="141"/>
      <c r="E42" s="148"/>
      <c r="F42" s="149"/>
      <c r="G42" s="150"/>
      <c r="H42" s="151"/>
    </row>
    <row r="43" ht="12.75">
      <c r="C43" s="141"/>
    </row>
    <row r="44" spans="3:8" ht="12.75">
      <c r="C44" s="141"/>
      <c r="E44" s="149"/>
      <c r="F44" s="149"/>
      <c r="G44" s="150"/>
      <c r="H44" s="151"/>
    </row>
    <row r="45" spans="3:8" ht="12.75">
      <c r="C45" s="141"/>
      <c r="H45" s="2"/>
    </row>
    <row r="46" spans="3:9" ht="14.25">
      <c r="C46" s="141"/>
      <c r="G46" s="152"/>
      <c r="H46" s="152"/>
      <c r="I46" s="152"/>
    </row>
    <row r="47" ht="12.75">
      <c r="C47" s="141"/>
    </row>
    <row r="48" ht="12.75">
      <c r="C48" s="141"/>
    </row>
    <row r="49" ht="12.75">
      <c r="C49" s="141"/>
    </row>
    <row r="50" ht="12.75">
      <c r="C50" s="141"/>
    </row>
    <row r="51" ht="12.75">
      <c r="C51" s="141"/>
    </row>
    <row r="52" ht="12.75">
      <c r="C52" s="141"/>
    </row>
    <row r="53" ht="12.75">
      <c r="C53" s="141"/>
    </row>
    <row r="54" ht="12.75">
      <c r="C54" s="141"/>
    </row>
    <row r="55" ht="12.75">
      <c r="C55" s="141"/>
    </row>
    <row r="56" ht="12.75">
      <c r="C56" s="141"/>
    </row>
    <row r="57" ht="12.75">
      <c r="C57" s="141"/>
    </row>
    <row r="58" ht="12.75">
      <c r="C58" s="141"/>
    </row>
    <row r="59" ht="12.75">
      <c r="C59" s="141"/>
    </row>
    <row r="60" ht="12.75">
      <c r="C60" s="141"/>
    </row>
    <row r="61" ht="12.75">
      <c r="C61" s="141"/>
    </row>
    <row r="62" ht="12.75">
      <c r="C62" s="141"/>
    </row>
    <row r="63" ht="12.75">
      <c r="C63" s="141"/>
    </row>
    <row r="64" ht="12.75">
      <c r="C64" s="141"/>
    </row>
    <row r="65" ht="12.75">
      <c r="C65" s="141"/>
    </row>
    <row r="66" ht="12.75">
      <c r="C66" s="141"/>
    </row>
    <row r="67" ht="12.75">
      <c r="C67" s="141"/>
    </row>
    <row r="68" ht="12.75">
      <c r="C68" s="141"/>
    </row>
    <row r="69" ht="12.75">
      <c r="C69" s="141"/>
    </row>
    <row r="70" ht="12.75">
      <c r="C70" s="141"/>
    </row>
    <row r="71" ht="12.75">
      <c r="C71" s="141"/>
    </row>
    <row r="72" ht="12.75">
      <c r="C72" s="141"/>
    </row>
    <row r="73" ht="12.75">
      <c r="C73" s="141"/>
    </row>
    <row r="74" ht="12.75">
      <c r="C74" s="141"/>
    </row>
    <row r="75" ht="12.75">
      <c r="C75" s="141"/>
    </row>
    <row r="76" ht="12.75">
      <c r="C76" s="141"/>
    </row>
    <row r="77" ht="12.75">
      <c r="C77" s="141"/>
    </row>
    <row r="78" ht="12.75">
      <c r="C78" s="141"/>
    </row>
    <row r="79" ht="12.75">
      <c r="C79" s="141"/>
    </row>
    <row r="80" ht="12.75">
      <c r="C80" s="141"/>
    </row>
    <row r="81" ht="12.75">
      <c r="C81" s="141"/>
    </row>
    <row r="82" ht="12.75">
      <c r="C82" s="141"/>
    </row>
    <row r="83" ht="12.75">
      <c r="C83" s="141"/>
    </row>
    <row r="84" ht="12.75">
      <c r="C84" s="141"/>
    </row>
    <row r="85" ht="12.75">
      <c r="C85" s="141"/>
    </row>
    <row r="86" ht="12.75">
      <c r="C86" s="141"/>
    </row>
    <row r="65041" ht="12.75">
      <c r="G65041" s="2" t="s">
        <v>74</v>
      </c>
    </row>
  </sheetData>
  <sheetProtection selectLockedCells="1" selectUnlockedCells="1"/>
  <mergeCells count="8">
    <mergeCell ref="H1:I1"/>
    <mergeCell ref="H2:I2"/>
    <mergeCell ref="H3:I3"/>
    <mergeCell ref="E7:H7"/>
    <mergeCell ref="B23:B24"/>
    <mergeCell ref="C23:C24"/>
    <mergeCell ref="B25:B26"/>
    <mergeCell ref="C25:C26"/>
  </mergeCells>
  <printOptions/>
  <pageMargins left="0.19652777777777777" right="0.19652777777777777" top="0.2" bottom="0.19652777777777777" header="0.5118055555555555" footer="0.5118055555555555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Zikeeva</dc:creator>
  <cp:keywords/>
  <dc:description/>
  <cp:lastModifiedBy/>
  <cp:lastPrinted>2017-05-30T07:24:43Z</cp:lastPrinted>
  <dcterms:created xsi:type="dcterms:W3CDTF">2005-03-31T07:51:10Z</dcterms:created>
  <dcterms:modified xsi:type="dcterms:W3CDTF">2017-06-12T13:52:18Z</dcterms:modified>
  <cp:category/>
  <cp:version/>
  <cp:contentType/>
  <cp:contentStatus/>
</cp:coreProperties>
</file>