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2017 рік" sheetId="1" state="visible" r:id="rId2"/>
  </sheets>
  <definedNames>
    <definedName function="false" hidden="false" localSheetId="0" name="_xlnm.Print_Area" vbProcedure="false">'2017 рік'!$A$1:$U$62</definedName>
    <definedName function="false" hidden="false" localSheetId="0" name="_xlnm.Print_Titles" vbProcedure="false">'2017 рік'!$7:$13</definedName>
    <definedName function="false" hidden="false" localSheetId="0" name="Excel_BuiltIn_Print_Titles" vbProcedure="false">'2017 рік'!$7:$13</definedName>
  </definedNames>
  <calcPr iterateCount="100" refMode="A1" iterate="false" iterateDelta="0.001"/>
</workbook>
</file>

<file path=xl/sharedStrings.xml><?xml version="1.0" encoding="utf-8"?>
<sst xmlns="http://schemas.openxmlformats.org/spreadsheetml/2006/main" count="153" uniqueCount="96">
  <si>
    <t>Додаток  2</t>
  </si>
  <si>
    <t>до рішення виконкому районної </t>
  </si>
  <si>
    <t>Виконання видаткової частини бюджету Шевченківського району</t>
  </si>
  <si>
    <t>у місті ради</t>
  </si>
  <si>
    <t>                                  за 2017рік</t>
  </si>
  <si>
    <t>від 23.02.2018р.   №36</t>
  </si>
  <si>
    <t>                                  за І півріччя 2010 року</t>
  </si>
  <si>
    <t> грн.</t>
  </si>
  <si>
    <t> Видатки бюджету району за типовою програмною класифікацією видатків та кредитування місцевих бюджетів</t>
  </si>
  <si>
    <t>                 З а г а л ь н и й  ф о н д</t>
  </si>
  <si>
    <t>С п е ц і а л ь н и й    ф о н д</t>
  </si>
  <si>
    <t>Р а з о м</t>
  </si>
  <si>
    <t>КПКВК</t>
  </si>
  <si>
    <t>План на</t>
  </si>
  <si>
    <t>Уточнений </t>
  </si>
  <si>
    <t>План на </t>
  </si>
  <si>
    <t>Виконання</t>
  </si>
  <si>
    <t>Процент</t>
  </si>
  <si>
    <t>Процент </t>
  </si>
  <si>
    <t>2017 рік</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</si>
  <si>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</si>
  <si>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</si>
  <si>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</si>
  <si>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</si>
  <si>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</si>
  <si>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</si>
  <si>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</si>
  <si>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</si>
  <si>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</si>
  <si>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</si>
  <si>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</si>
  <si>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</si>
  <si>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на 2017 р.</t>
  </si>
  <si>
    <t>на звітній </t>
  </si>
  <si>
    <t>0100</t>
  </si>
  <si>
    <t>Державне управління, всього</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</si>
  <si>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</si>
  <si>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</si>
  <si>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</si>
  <si>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 всього</t>
  </si>
  <si>
    <t>1010</t>
  </si>
  <si>
    <t>Дошкільна освiта</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</si>
  <si>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</si>
  <si>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</si>
  <si>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Соціальний захист та соціальне забезпечення, всього:</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</si>
  <si>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</si>
  <si>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</si>
  <si>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</si>
  <si>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</si>
  <si>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</si>
  <si>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</si>
  <si>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</si>
  <si>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</si>
  <si>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</si>
  <si>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</si>
  <si>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</si>
  <si>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</si>
  <si>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допомоги до досягнення дитиною трирічного віку</t>
  </si>
  <si>
    <t>224 492,01</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</si>
  <si>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</si>
  <si>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</si>
  <si>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</si>
  <si>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</si>
  <si>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</si>
  <si>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</si>
  <si>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</si>
  <si>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</si>
  <si>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</si>
  <si>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</si>
  <si>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</si>
  <si>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</si>
  <si>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</si>
  <si>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</si>
  <si>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</si>
  <si>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3112</t>
  </si>
  <si>
    <t>Заходи державної політики з питань дітей та їх соціального захисту</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</si>
  <si>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</si>
  <si>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</si>
  <si>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</si>
  <si>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</si>
  <si>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</si>
  <si>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3400</t>
  </si>
  <si>
    <t> Інші видатки на соціальний захист населення</t>
  </si>
  <si>
    <t>Культура i мистецтво, всього</t>
  </si>
  <si>
    <t>Видатки на заходи, передбаченi державними i місцевими програмами розвитку культури i мистецтва</t>
  </si>
  <si>
    <t>Житлово-комунальне господарство, всього</t>
  </si>
  <si>
    <t>Забезпечення надійного та безперебійного функціонування житлово-експлуатаційного господарства</t>
  </si>
  <si>
    <t>Благоустрій міст, сіл, селищ</t>
  </si>
  <si>
    <t>Інші послуги, пов'язані з економічною діяльністю, всього</t>
  </si>
  <si>
    <t>Інші заходи, пов'язані з економічною діяльністю</t>
  </si>
  <si>
    <t>Видатки, не віднесені до основних груп, всього</t>
  </si>
  <si>
    <t>Інші видатки</t>
  </si>
  <si>
    <t>РАЗОМ ВИДАТКІВ</t>
  </si>
  <si>
    <t>Всього видатків</t>
  </si>
  <si>
    <t>Заступник голови районної у місті ради з питань діяльності виконавчих органів-керуючий справами виконкому</t>
  </si>
  <si>
    <t>М.В. Ребченко</t>
  </si>
</sst>
</file>

<file path=xl/styles.xml><?xml version="1.0" encoding="utf-8"?>
<styleSheet xmlns="http://schemas.openxmlformats.org/spreadsheetml/2006/main">
  <numFmts count="8">
    <numFmt numFmtId="164" formatCode="GENERAL"/>
    <numFmt numFmtId="165" formatCode="0.0000"/>
    <numFmt numFmtId="166" formatCode="@"/>
    <numFmt numFmtId="167" formatCode="#,##0"/>
    <numFmt numFmtId="168" formatCode="0.000"/>
    <numFmt numFmtId="169" formatCode="0.0"/>
    <numFmt numFmtId="170" formatCode="#,##0.0_ ;\-#,##0.0\ "/>
    <numFmt numFmtId="171" formatCode="#,##0.0"/>
  </numFmts>
  <fonts count="16">
    <font>
      <sz val="10"/>
      <name val="Arial"/>
      <family val="2"/>
    </font>
    <font>
      <sz val="10"/>
      <name val="Arial"/>
      <family val="0"/>
    </font>
    <font>
      <sz val="10"/>
      <name val="Arial"/>
      <family val="0"/>
    </font>
    <font>
      <sz val="10"/>
      <name val="Arial"/>
      <family val="0"/>
    </font>
    <font>
      <sz val="8"/>
      <name val="Arial"/>
      <family val="2"/>
    </font>
    <font>
      <sz val="10"/>
      <name val="Arial Cyr"/>
      <family val="2"/>
      <charset val="204"/>
    </font>
    <font>
      <sz val="11"/>
      <name val="Arial Cyr"/>
      <family val="2"/>
      <charset val="204"/>
    </font>
    <font>
      <b val="true"/>
      <sz val="10"/>
      <name val="Arial Cyr"/>
      <family val="2"/>
      <charset val="204"/>
    </font>
    <font>
      <b val="true"/>
      <sz val="11"/>
      <name val="Arial Cyr"/>
      <family val="2"/>
      <charset val="204"/>
    </font>
    <font>
      <b val="true"/>
      <sz val="10"/>
      <name val="Arial"/>
      <family val="2"/>
    </font>
    <font>
      <b val="true"/>
      <sz val="10"/>
      <name val="Arial"/>
      <family val="2"/>
      <charset val="204"/>
    </font>
    <font>
      <sz val="10"/>
      <name val="Arial"/>
      <family val="2"/>
      <charset val="204"/>
    </font>
    <font>
      <sz val="11"/>
      <name val="Arial"/>
      <family val="2"/>
    </font>
    <font>
      <b val="true"/>
      <sz val="11"/>
      <name val="Arial"/>
      <family val="2"/>
    </font>
    <font>
      <i val="true"/>
      <sz val="10"/>
      <name val="Arial Cyr"/>
      <family val="2"/>
      <charset val="204"/>
    </font>
    <font>
      <sz val="12"/>
      <name val="Times New Roman"/>
      <family val="1"/>
      <charset val="204"/>
    </font>
  </fonts>
  <fills count="3">
    <fill>
      <patternFill patternType="none"/>
    </fill>
    <fill>
      <patternFill patternType="gray125"/>
    </fill>
    <fill>
      <patternFill patternType="solid">
        <fgColor rgb="FFFFFFFF"/>
        <bgColor rgb="FFFFFFCC"/>
      </patternFill>
    </fill>
  </fills>
  <borders count="17">
    <border diagonalUp="false" diagonalDown="false">
      <left/>
      <right/>
      <top/>
      <bottom/>
      <diagonal/>
    </border>
    <border diagonalUp="false" diagonalDown="false">
      <left style="medium">
        <color rgb="FF1A1A1A"/>
      </left>
      <right style="thin">
        <color rgb="FF1A1A1A"/>
      </right>
      <top style="thin">
        <color rgb="FF1A1A1A"/>
      </top>
      <bottom/>
      <diagonal/>
    </border>
    <border diagonalUp="false" diagonalDown="false">
      <left style="thin">
        <color rgb="FF1A1A1A"/>
      </left>
      <right style="thin">
        <color rgb="FF1A1A1A"/>
      </right>
      <top style="thin">
        <color rgb="FF1A1A1A"/>
      </top>
      <bottom style="thin">
        <color rgb="FF1A1A1A"/>
      </bottom>
      <diagonal/>
    </border>
    <border diagonalUp="false" diagonalDown="false">
      <left/>
      <right/>
      <top style="thin">
        <color rgb="FF1A1A1A"/>
      </top>
      <bottom style="thin">
        <color rgb="FF1A1A1A"/>
      </bottom>
      <diagonal/>
    </border>
    <border diagonalUp="false" diagonalDown="false">
      <left style="medium">
        <color rgb="FF1A1A1A"/>
      </left>
      <right style="thin">
        <color rgb="FF1A1A1A"/>
      </right>
      <top/>
      <bottom/>
      <diagonal/>
    </border>
    <border diagonalUp="false" diagonalDown="false">
      <left style="thin">
        <color rgb="FF1A1A1A"/>
      </left>
      <right style="thin">
        <color rgb="FF1A1A1A"/>
      </right>
      <top style="thin">
        <color rgb="FF1A1A1A"/>
      </top>
      <bottom/>
      <diagonal/>
    </border>
    <border diagonalUp="false" diagonalDown="false">
      <left style="thin">
        <color rgb="FF1A1A1A"/>
      </left>
      <right style="thin">
        <color rgb="FF1A1A1A"/>
      </right>
      <top/>
      <bottom/>
      <diagonal/>
    </border>
    <border diagonalUp="false" diagonalDown="false">
      <left style="medium">
        <color rgb="FF1A1A1A"/>
      </left>
      <right style="thin">
        <color rgb="FF1A1A1A"/>
      </right>
      <top/>
      <bottom style="thin">
        <color rgb="FF1A1A1A"/>
      </bottom>
      <diagonal/>
    </border>
    <border diagonalUp="false" diagonalDown="false">
      <left/>
      <right/>
      <top/>
      <bottom style="thin">
        <color rgb="FF1A1A1A"/>
      </bottom>
      <diagonal/>
    </border>
    <border diagonalUp="false" diagonalDown="false">
      <left style="thin">
        <color rgb="FF1A1A1A"/>
      </left>
      <right style="thin">
        <color rgb="FF1A1A1A"/>
      </right>
      <top/>
      <bottom style="thin">
        <color rgb="FF1A1A1A"/>
      </bottom>
      <diagonal/>
    </border>
    <border diagonalUp="false" diagonalDown="false">
      <left/>
      <right/>
      <top style="medium">
        <color rgb="FF1A1A1A"/>
      </top>
      <bottom/>
      <diagonal/>
    </border>
    <border diagonalUp="false" diagonalDown="false">
      <left/>
      <right/>
      <top/>
      <bottom style="medium">
        <color rgb="FF1A1A1A"/>
      </bottom>
      <diagonal/>
    </border>
    <border diagonalUp="false" diagonalDown="false">
      <left/>
      <right style="thin">
        <color rgb="FF1A1A1A"/>
      </right>
      <top style="thin">
        <color rgb="FF1A1A1A"/>
      </top>
      <bottom style="thin">
        <color rgb="FF1A1A1A"/>
      </bottom>
      <diagonal/>
    </border>
    <border diagonalUp="false" diagonalDown="false">
      <left/>
      <right style="thin">
        <color rgb="FF1A1A1A"/>
      </right>
      <top/>
      <bottom style="thin">
        <color rgb="FF1A1A1A"/>
      </bottom>
      <diagonal/>
    </border>
    <border diagonalUp="false" diagonalDown="false">
      <left/>
      <right/>
      <top style="thin">
        <color rgb="FF1A1A1A"/>
      </top>
      <bottom style="medium">
        <color rgb="FF1A1A1A"/>
      </bottom>
      <diagonal/>
    </border>
    <border diagonalUp="false" diagonalDown="false">
      <left/>
      <right/>
      <top style="medium">
        <color rgb="FF1A1A1A"/>
      </top>
      <bottom style="medium">
        <color rgb="FF1A1A1A"/>
      </bottom>
      <diagonal/>
    </border>
    <border diagonalUp="false" diagonalDown="false">
      <left/>
      <right/>
      <top style="thin">
        <color rgb="FF1A1A1A"/>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center" vertical="distributed"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5" fillId="2" borderId="0" xfId="21" applyFont="true" applyBorder="false" applyAlignment="false" applyProtection="false">
      <alignment horizontal="general" vertical="bottom" textRotation="0" wrapText="false" indent="0" shrinkToFit="false"/>
      <protection locked="true" hidden="false"/>
    </xf>
    <xf numFmtId="164" fontId="6" fillId="0" borderId="0" xfId="21"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distributed"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distributed" textRotation="0" wrapText="true" indent="0" shrinkToFit="false"/>
      <protection locked="true" hidden="false"/>
    </xf>
    <xf numFmtId="164" fontId="7" fillId="2" borderId="0" xfId="0" applyFont="true" applyBorder="false" applyAlignment="true" applyProtection="false">
      <alignment horizontal="center" vertical="distributed" textRotation="0" wrapText="tru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0" fillId="2" borderId="5"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0" fillId="2" borderId="5" xfId="0" applyFont="true" applyBorder="true" applyAlignment="true" applyProtection="false">
      <alignment horizontal="center" vertical="distributed" textRotation="0" wrapText="true" indent="0" shrinkToFit="false"/>
      <protection locked="true" hidden="false"/>
    </xf>
    <xf numFmtId="164" fontId="0" fillId="2" borderId="6" xfId="0" applyFont="true" applyBorder="true" applyAlignment="true" applyProtection="false">
      <alignment horizontal="center" vertical="bottom" textRotation="0" wrapText="false" indent="0" shrinkToFit="false"/>
      <protection locked="true" hidden="false"/>
    </xf>
    <xf numFmtId="164" fontId="0" fillId="2" borderId="6" xfId="0" applyFont="true" applyBorder="true" applyAlignment="true" applyProtection="false">
      <alignment horizontal="center" vertical="distributed"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2" borderId="4" xfId="0" applyFont="true" applyBorder="true" applyAlignment="true" applyProtection="false">
      <alignment horizontal="center" vertical="bottom" textRotation="0" wrapText="false" indent="0" shrinkToFit="false"/>
      <protection locked="true" hidden="false"/>
    </xf>
    <xf numFmtId="164" fontId="0" fillId="2" borderId="7"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0" fillId="2" borderId="9" xfId="0" applyFont="true" applyBorder="true" applyAlignment="true" applyProtection="false">
      <alignment horizontal="center" vertical="bottom" textRotation="0" wrapText="false" indent="0" shrinkToFit="false"/>
      <protection locked="true" hidden="false"/>
    </xf>
    <xf numFmtId="164" fontId="0" fillId="2" borderId="9" xfId="0" applyFont="true" applyBorder="true" applyAlignment="true" applyProtection="false">
      <alignment horizontal="center" vertical="distributed" textRotation="0" wrapText="true" indent="0" shrinkToFit="false"/>
      <protection locked="true" hidden="false"/>
    </xf>
    <xf numFmtId="165" fontId="0" fillId="0" borderId="0" xfId="0" applyFont="true" applyBorder="true" applyAlignment="true" applyProtection="false">
      <alignment horizontal="center" vertical="bottom" textRotation="0" wrapText="false" indent="0" shrinkToFit="false"/>
      <protection locked="true" hidden="false"/>
    </xf>
    <xf numFmtId="166" fontId="7" fillId="0" borderId="2" xfId="0" applyFont="true" applyBorder="true" applyAlignment="true" applyProtection="false">
      <alignment horizontal="center" vertical="bottom" textRotation="0" wrapText="false" indent="0" shrinkToFit="false"/>
      <protection locked="true" hidden="false"/>
    </xf>
    <xf numFmtId="164" fontId="9" fillId="0" borderId="2" xfId="0" applyFont="true" applyBorder="true" applyAlignment="true" applyProtection="false">
      <alignment horizontal="general" vertical="distributed" textRotation="0" wrapText="true" indent="0" shrinkToFit="false"/>
      <protection locked="true" hidden="false"/>
    </xf>
    <xf numFmtId="167" fontId="10" fillId="0" borderId="2" xfId="0" applyFont="true" applyBorder="true" applyAlignment="true" applyProtection="false">
      <alignment horizontal="center" vertical="center" textRotation="0" wrapText="false" indent="0" shrinkToFit="false"/>
      <protection locked="true" hidden="false"/>
    </xf>
    <xf numFmtId="168" fontId="10" fillId="2" borderId="2" xfId="0" applyFont="true" applyBorder="true" applyAlignment="true" applyProtection="false">
      <alignment horizontal="center" vertical="center" textRotation="0" wrapText="false" indent="0" shrinkToFit="false"/>
      <protection locked="true" hidden="false"/>
    </xf>
    <xf numFmtId="169" fontId="10" fillId="2" borderId="2" xfId="0" applyFont="true" applyBorder="true" applyAlignment="true" applyProtection="false">
      <alignment horizontal="center" vertical="center" textRotation="0" wrapText="false" indent="0" shrinkToFit="false"/>
      <protection locked="true" hidden="false"/>
    </xf>
    <xf numFmtId="167" fontId="10" fillId="2" borderId="2" xfId="0" applyFont="true" applyBorder="true" applyAlignment="true" applyProtection="false">
      <alignment horizontal="center" vertical="center" textRotation="0" wrapText="false" indent="0" shrinkToFit="false"/>
      <protection locked="true" hidden="false"/>
    </xf>
    <xf numFmtId="169" fontId="10" fillId="2" borderId="2"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6" fontId="5" fillId="0" borderId="2"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general" vertical="distributed" textRotation="0" wrapText="true" indent="0" shrinkToFit="false"/>
      <protection locked="true" hidden="false"/>
    </xf>
    <xf numFmtId="167" fontId="11" fillId="0" borderId="2" xfId="20" applyFont="true" applyBorder="true" applyAlignment="true" applyProtection="false">
      <alignment horizontal="center" vertical="center" textRotation="0" wrapText="false" indent="0" shrinkToFit="false"/>
      <protection locked="true" hidden="false"/>
    </xf>
    <xf numFmtId="169" fontId="11" fillId="2" borderId="2" xfId="0" applyFont="true" applyBorder="true" applyAlignment="true" applyProtection="false">
      <alignment horizontal="center" vertical="center" textRotation="0" wrapText="false" indent="0" shrinkToFit="false"/>
      <protection locked="true" hidden="false"/>
    </xf>
    <xf numFmtId="167" fontId="11" fillId="2" borderId="2"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70" fontId="10" fillId="2"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70" fontId="11" fillId="2"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9" fontId="11" fillId="2"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distributed" textRotation="0" wrapText="true" indent="0" shrinkToFit="false"/>
      <protection locked="true" hidden="false"/>
    </xf>
    <xf numFmtId="166" fontId="5" fillId="0" borderId="5"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general" vertical="distributed" textRotation="0" wrapText="true" indent="0" shrinkToFit="false"/>
      <protection locked="true" hidden="false"/>
    </xf>
    <xf numFmtId="167" fontId="11" fillId="0" borderId="12" xfId="0" applyFont="true" applyBorder="true" applyAlignment="true" applyProtection="false">
      <alignment horizontal="center" vertical="center" textRotation="0" wrapText="false" indent="0" shrinkToFit="false"/>
      <protection locked="true" hidden="false"/>
    </xf>
    <xf numFmtId="167" fontId="11" fillId="0" borderId="2" xfId="0" applyFont="true" applyBorder="true" applyAlignment="true" applyProtection="false">
      <alignment horizontal="center" vertical="center" textRotation="0" wrapText="false" indent="0" shrinkToFit="false"/>
      <protection locked="true" hidden="false"/>
    </xf>
    <xf numFmtId="166" fontId="5" fillId="0" borderId="6"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general" vertical="distributed" textRotation="0" wrapText="true" indent="0" shrinkToFit="false"/>
      <protection locked="true" hidden="false"/>
    </xf>
    <xf numFmtId="166" fontId="0" fillId="0" borderId="2" xfId="0" applyFont="true" applyBorder="true" applyAlignment="true" applyProtection="false">
      <alignment horizontal="center" vertical="distributed"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8" fontId="11" fillId="2"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7" fontId="11" fillId="2"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left" vertical="bottom" textRotation="0" wrapText="false" indent="0" shrinkToFit="false"/>
      <protection locked="true" hidden="false"/>
    </xf>
    <xf numFmtId="171" fontId="10" fillId="2"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center" vertical="bottom" textRotation="0" wrapText="false" indent="0" shrinkToFit="false"/>
      <protection locked="true" hidden="false"/>
    </xf>
    <xf numFmtId="164" fontId="13" fillId="0" borderId="2"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7" fontId="14" fillId="0" borderId="0" xfId="0" applyFont="true" applyBorder="true" applyAlignment="false" applyProtection="false">
      <alignment horizontal="general" vertical="bottom" textRotation="0" wrapText="false" indent="0" shrinkToFit="false"/>
      <protection locked="true" hidden="false"/>
    </xf>
    <xf numFmtId="164" fontId="14" fillId="0" borderId="15"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general" vertical="bottom" textRotation="0" wrapText="true" indent="0" shrinkToFit="false"/>
      <protection locked="true" hidden="false"/>
    </xf>
    <xf numFmtId="164" fontId="9" fillId="2" borderId="2" xfId="0" applyFont="true" applyBorder="true" applyAlignment="true" applyProtection="false">
      <alignment horizontal="center" vertical="bottom" textRotation="0" wrapText="false" indent="0" shrinkToFit="false"/>
      <protection locked="true" hidden="false"/>
    </xf>
    <xf numFmtId="164" fontId="15" fillId="2" borderId="16"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8" fontId="10" fillId="2" borderId="0" xfId="0" applyFont="true" applyBorder="false" applyAlignment="tru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center" vertical="distributed" textRotation="0" wrapText="true" indent="0" shrinkToFit="false"/>
      <protection locked="true" hidden="false"/>
    </xf>
    <xf numFmtId="168" fontId="11"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8" fontId="5" fillId="2"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Обычный_2016 рік" xfId="20" builtinId="54" customBuiltin="true"/>
    <cellStyle name="Обычный_Додатки № 1 (до проекту бюдж., на виконком,на сесію)" xfId="21"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IV63"/>
  <sheetViews>
    <sheetView windowProtection="true"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13" topLeftCell="R18" activePane="bottomRight" state="frozen"/>
      <selection pane="topLeft" activeCell="A1" activeCellId="0" sqref="A1"/>
      <selection pane="topRight" activeCell="R1" activeCellId="0" sqref="R1"/>
      <selection pane="bottomLeft" activeCell="A18" activeCellId="0" sqref="A18"/>
      <selection pane="bottomRight" activeCell="B1" activeCellId="0" sqref="B1"/>
    </sheetView>
  </sheetViews>
  <sheetFormatPr defaultRowHeight="12.75"/>
  <cols>
    <col collapsed="false" hidden="false" max="1" min="1" style="1" width="9.28061224489796"/>
    <col collapsed="false" hidden="false" max="2" min="2" style="1" width="94.6122448979592"/>
    <col collapsed="false" hidden="false" max="3" min="3" style="1" width="13.984693877551"/>
    <col collapsed="false" hidden="false" max="4" min="4" style="2" width="14.5510204081633"/>
    <col collapsed="false" hidden="true" max="5" min="5" style="2" width="0"/>
    <col collapsed="false" hidden="false" max="6" min="6" style="2" width="13.1326530612245"/>
    <col collapsed="false" hidden="false" max="7" min="7" style="2" width="12.2755102040816"/>
    <col collapsed="false" hidden="true" max="8" min="8" style="2" width="0"/>
    <col collapsed="false" hidden="false" max="9" min="9" style="2" width="11.2755102040816"/>
    <col collapsed="false" hidden="false" max="10" min="10" style="3" width="11.2755102040816"/>
    <col collapsed="false" hidden="false" max="11" min="11" style="2" width="12.1326530612245"/>
    <col collapsed="false" hidden="false" max="12" min="12" style="2" width="12.984693877551"/>
    <col collapsed="false" hidden="false" max="14" min="13" style="2" width="12.5561224489796"/>
    <col collapsed="false" hidden="false" max="16" min="15" style="2" width="13.8418367346939"/>
    <col collapsed="false" hidden="false" max="17" min="17" style="2" width="14.6938775510204"/>
    <col collapsed="false" hidden="false" max="18" min="18" style="2" width="13.984693877551"/>
    <col collapsed="false" hidden="false" max="19" min="19" style="2" width="12.4081632653061"/>
    <col collapsed="false" hidden="false" max="20" min="20" style="2" width="13.2755102040816"/>
    <col collapsed="false" hidden="false" max="21" min="21" style="2" width="13.4081632653061"/>
    <col collapsed="false" hidden="false" max="22" min="22" style="4" width="9.13265306122449"/>
    <col collapsed="false" hidden="false" max="23" min="23" style="4" width="11.6989795918367"/>
    <col collapsed="false" hidden="false" max="24" min="24" style="4" width="11.1326530612245"/>
    <col collapsed="false" hidden="false" max="207" min="25" style="4" width="9.13265306122449"/>
    <col collapsed="false" hidden="false" max="257" min="208" style="1" width="9.13265306122449"/>
    <col collapsed="false" hidden="false" max="1025" min="258" style="0" width="9.13265306122449"/>
  </cols>
  <sheetData>
    <row r="1" customFormat="false" ht="12.75" hidden="false" customHeight="false" outlineLevel="0" collapsed="false">
      <c r="S1" s="2" t="s">
        <v>0</v>
      </c>
    </row>
    <row r="2" customFormat="false" ht="14.25" hidden="false" customHeight="false" outlineLevel="0" collapsed="false">
      <c r="S2" s="5" t="s">
        <v>1</v>
      </c>
      <c r="T2" s="5"/>
      <c r="U2" s="5"/>
      <c r="V2" s="6"/>
      <c r="W2" s="7"/>
    </row>
    <row r="3" customFormat="false" ht="15" hidden="false" customHeight="false" outlineLevel="0" collapsed="false">
      <c r="D3" s="8" t="s">
        <v>2</v>
      </c>
      <c r="E3" s="8"/>
      <c r="F3" s="8"/>
      <c r="G3" s="8"/>
      <c r="H3" s="9"/>
      <c r="I3" s="9"/>
      <c r="J3" s="10"/>
      <c r="K3" s="9"/>
      <c r="S3" s="2" t="s">
        <v>3</v>
      </c>
    </row>
    <row r="4" customFormat="false" ht="15" hidden="false" customHeight="false" outlineLevel="0" collapsed="false">
      <c r="B4" s="11"/>
      <c r="C4" s="11"/>
      <c r="D4" s="12" t="s">
        <v>4</v>
      </c>
      <c r="E4" s="12"/>
      <c r="F4" s="12"/>
      <c r="G4" s="12"/>
      <c r="H4" s="12"/>
      <c r="I4" s="12"/>
      <c r="J4" s="13"/>
      <c r="K4" s="13"/>
      <c r="L4" s="9"/>
      <c r="M4" s="9"/>
      <c r="S4" s="2" t="s">
        <v>5</v>
      </c>
    </row>
    <row r="5" customFormat="false" ht="6.75" hidden="false" customHeight="true" outlineLevel="0" collapsed="false">
      <c r="B5" s="11"/>
      <c r="C5" s="11"/>
      <c r="D5" s="14"/>
      <c r="E5" s="8" t="s">
        <v>6</v>
      </c>
      <c r="F5" s="8"/>
      <c r="G5" s="8"/>
      <c r="H5" s="8"/>
      <c r="I5" s="8"/>
      <c r="J5" s="15"/>
      <c r="K5" s="9"/>
      <c r="L5" s="9"/>
      <c r="M5" s="9"/>
    </row>
    <row r="6" customFormat="false" ht="12.75" hidden="false" customHeight="true" outlineLevel="0" collapsed="false">
      <c r="B6" s="11"/>
      <c r="C6" s="11"/>
      <c r="D6" s="14"/>
      <c r="E6" s="14"/>
      <c r="F6" s="14"/>
      <c r="G6" s="14"/>
      <c r="H6" s="14"/>
      <c r="I6" s="14"/>
      <c r="J6" s="16"/>
      <c r="S6" s="2" t="s">
        <v>7</v>
      </c>
    </row>
    <row r="7" s="21" customFormat="true" ht="12.75" hidden="false" customHeight="true" outlineLevel="0" collapsed="false">
      <c r="A7" s="17"/>
      <c r="B7" s="18" t="s">
        <v>8</v>
      </c>
      <c r="C7" s="19" t="s">
        <v>9</v>
      </c>
      <c r="D7" s="19"/>
      <c r="E7" s="19"/>
      <c r="F7" s="19"/>
      <c r="G7" s="19"/>
      <c r="H7" s="19"/>
      <c r="I7" s="19"/>
      <c r="J7" s="19"/>
      <c r="K7" s="19"/>
      <c r="L7" s="20" t="s">
        <v>10</v>
      </c>
      <c r="M7" s="20"/>
      <c r="N7" s="20"/>
      <c r="O7" s="20"/>
      <c r="P7" s="20"/>
      <c r="Q7" s="19" t="s">
        <v>11</v>
      </c>
      <c r="R7" s="19"/>
      <c r="S7" s="19"/>
      <c r="T7" s="19"/>
      <c r="U7" s="19"/>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21" customFormat="true" ht="12.75" hidden="false" customHeight="false" outlineLevel="0" collapsed="false">
      <c r="A8" s="23" t="s">
        <v>12</v>
      </c>
      <c r="B8" s="18"/>
      <c r="C8" s="21" t="s">
        <v>13</v>
      </c>
      <c r="D8" s="24" t="s">
        <v>14</v>
      </c>
      <c r="E8" s="25" t="s">
        <v>15</v>
      </c>
      <c r="F8" s="24" t="s">
        <v>14</v>
      </c>
      <c r="G8" s="24" t="s">
        <v>16</v>
      </c>
      <c r="H8" s="25" t="s">
        <v>17</v>
      </c>
      <c r="I8" s="24" t="s">
        <v>17</v>
      </c>
      <c r="J8" s="26" t="s">
        <v>18</v>
      </c>
      <c r="K8" s="24" t="s">
        <v>18</v>
      </c>
      <c r="L8" s="24" t="s">
        <v>13</v>
      </c>
      <c r="M8" s="24" t="s">
        <v>14</v>
      </c>
      <c r="N8" s="24" t="s">
        <v>16</v>
      </c>
      <c r="O8" s="24" t="s">
        <v>17</v>
      </c>
      <c r="P8" s="24" t="s">
        <v>18</v>
      </c>
      <c r="Q8" s="27" t="s">
        <v>13</v>
      </c>
      <c r="R8" s="27" t="s">
        <v>14</v>
      </c>
      <c r="S8" s="27" t="s">
        <v>16</v>
      </c>
      <c r="T8" s="27" t="s">
        <v>17</v>
      </c>
      <c r="U8" s="27" t="s">
        <v>18</v>
      </c>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21" customFormat="true" ht="12.75" hidden="false" customHeight="false" outlineLevel="0" collapsed="false">
      <c r="A9" s="23"/>
      <c r="B9" s="18"/>
      <c r="C9" s="21" t="s">
        <v>19</v>
      </c>
      <c r="D9" s="27" t="s">
        <v>20</v>
      </c>
      <c r="E9" s="25" t="s">
        <v>21</v>
      </c>
      <c r="F9" s="27" t="s">
        <v>20</v>
      </c>
      <c r="G9" s="27" t="s">
        <v>22</v>
      </c>
      <c r="H9" s="25" t="s">
        <v>23</v>
      </c>
      <c r="I9" s="27" t="s">
        <v>23</v>
      </c>
      <c r="J9" s="28" t="s">
        <v>23</v>
      </c>
      <c r="K9" s="27" t="s">
        <v>23</v>
      </c>
      <c r="L9" s="27" t="s">
        <v>19</v>
      </c>
      <c r="M9" s="27" t="s">
        <v>20</v>
      </c>
      <c r="N9" s="27" t="s">
        <v>22</v>
      </c>
      <c r="O9" s="27" t="s">
        <v>23</v>
      </c>
      <c r="P9" s="27" t="s">
        <v>23</v>
      </c>
      <c r="Q9" s="27" t="s">
        <v>19</v>
      </c>
      <c r="R9" s="27" t="s">
        <v>20</v>
      </c>
      <c r="S9" s="27" t="s">
        <v>22</v>
      </c>
      <c r="T9" s="27" t="s">
        <v>23</v>
      </c>
      <c r="U9" s="27" t="s">
        <v>23</v>
      </c>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21" customFormat="true" ht="12.75" hidden="false" customHeight="false" outlineLevel="0" collapsed="false">
      <c r="A10" s="23"/>
      <c r="B10" s="18"/>
      <c r="C10" s="21" t="s">
        <v>24</v>
      </c>
      <c r="D10" s="29" t="s">
        <v>19</v>
      </c>
      <c r="E10" s="21" t="s">
        <v>25</v>
      </c>
      <c r="F10" s="29" t="s">
        <v>21</v>
      </c>
      <c r="G10" s="29" t="s">
        <v>25</v>
      </c>
      <c r="H10" s="25" t="s">
        <v>26</v>
      </c>
      <c r="I10" s="27" t="s">
        <v>26</v>
      </c>
      <c r="J10" s="28" t="s">
        <v>27</v>
      </c>
      <c r="K10" s="27" t="s">
        <v>27</v>
      </c>
      <c r="L10" s="27" t="s">
        <v>24</v>
      </c>
      <c r="M10" s="27" t="s">
        <v>19</v>
      </c>
      <c r="N10" s="27" t="s">
        <v>25</v>
      </c>
      <c r="O10" s="27" t="s">
        <v>26</v>
      </c>
      <c r="P10" s="27" t="s">
        <v>27</v>
      </c>
      <c r="Q10" s="27" t="s">
        <v>24</v>
      </c>
      <c r="R10" s="27" t="s">
        <v>19</v>
      </c>
      <c r="S10" s="27" t="s">
        <v>25</v>
      </c>
      <c r="T10" s="27" t="s">
        <v>26</v>
      </c>
      <c r="U10" s="27" t="s">
        <v>27</v>
      </c>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21" customFormat="true" ht="12.75" hidden="false" customHeight="false" outlineLevel="0" collapsed="false">
      <c r="A11" s="30"/>
      <c r="B11" s="18"/>
      <c r="C11" s="21" t="s">
        <v>28</v>
      </c>
      <c r="D11" s="29"/>
      <c r="F11" s="29" t="s">
        <v>25</v>
      </c>
      <c r="G11" s="29"/>
      <c r="H11" s="25" t="s">
        <v>29</v>
      </c>
      <c r="I11" s="27" t="s">
        <v>30</v>
      </c>
      <c r="J11" s="28" t="s">
        <v>31</v>
      </c>
      <c r="K11" s="27" t="s">
        <v>31</v>
      </c>
      <c r="L11" s="27" t="s">
        <v>28</v>
      </c>
      <c r="M11" s="27"/>
      <c r="N11" s="27"/>
      <c r="O11" s="27" t="s">
        <v>30</v>
      </c>
      <c r="P11" s="27" t="s">
        <v>31</v>
      </c>
      <c r="Q11" s="27" t="s">
        <v>28</v>
      </c>
      <c r="R11" s="27"/>
      <c r="S11" s="27"/>
      <c r="T11" s="27" t="s">
        <v>30</v>
      </c>
      <c r="U11" s="27" t="s">
        <v>31</v>
      </c>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21" customFormat="true" ht="11.25" hidden="false" customHeight="true" outlineLevel="0" collapsed="false">
      <c r="A12" s="30"/>
      <c r="B12" s="18"/>
      <c r="D12" s="29"/>
      <c r="F12" s="29"/>
      <c r="G12" s="29"/>
      <c r="H12" s="25" t="s">
        <v>25</v>
      </c>
      <c r="I12" s="27" t="s">
        <v>32</v>
      </c>
      <c r="J12" s="28" t="s">
        <v>32</v>
      </c>
      <c r="K12" s="27" t="s">
        <v>33</v>
      </c>
      <c r="L12" s="27"/>
      <c r="M12" s="27"/>
      <c r="N12" s="27"/>
      <c r="O12" s="27" t="s">
        <v>32</v>
      </c>
      <c r="P12" s="27" t="s">
        <v>32</v>
      </c>
      <c r="Q12" s="27"/>
      <c r="R12" s="27"/>
      <c r="S12" s="27"/>
      <c r="T12" s="27" t="s">
        <v>32</v>
      </c>
      <c r="U12" s="27" t="s">
        <v>32</v>
      </c>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21" customFormat="true" ht="13.5" hidden="false" customHeight="false" outlineLevel="0" collapsed="false">
      <c r="A13" s="31"/>
      <c r="B13" s="18"/>
      <c r="C13" s="32"/>
      <c r="D13" s="33"/>
      <c r="F13" s="33"/>
      <c r="G13" s="33"/>
      <c r="H13" s="25"/>
      <c r="I13" s="34"/>
      <c r="J13" s="35"/>
      <c r="K13" s="34" t="s">
        <v>25</v>
      </c>
      <c r="L13" s="34"/>
      <c r="M13" s="34"/>
      <c r="N13" s="34"/>
      <c r="O13" s="34"/>
      <c r="P13" s="34"/>
      <c r="Q13" s="34"/>
      <c r="R13" s="34"/>
      <c r="S13" s="34"/>
      <c r="T13" s="34"/>
      <c r="U13" s="34"/>
      <c r="X13" s="36"/>
    </row>
    <row r="14" customFormat="false" ht="15" hidden="false" customHeight="true" outlineLevel="0" collapsed="false">
      <c r="A14" s="37" t="s">
        <v>34</v>
      </c>
      <c r="B14" s="38" t="s">
        <v>35</v>
      </c>
      <c r="C14" s="39" t="n">
        <f aca="false">SUM(C15:C15)</f>
        <v>18886113</v>
      </c>
      <c r="D14" s="39" t="n">
        <f aca="false">SUM(D15:D15)</f>
        <v>20242362</v>
      </c>
      <c r="E14" s="39" t="n">
        <f aca="false">SUM(E15:E15)</f>
        <v>20242362</v>
      </c>
      <c r="F14" s="39" t="n">
        <f aca="false">SUM(F15:F15)</f>
        <v>20242362</v>
      </c>
      <c r="G14" s="39" t="n">
        <f aca="false">SUM(G15:G15)</f>
        <v>19534129.96</v>
      </c>
      <c r="H14" s="40" t="n">
        <f aca="false">SUM(H15:H15)</f>
        <v>96.5012381460227</v>
      </c>
      <c r="I14" s="41" t="n">
        <f aca="false">SUM(I15:I15)</f>
        <v>103.431182266039</v>
      </c>
      <c r="J14" s="41" t="n">
        <f aca="false">SUM(J15:J15)</f>
        <v>96.5012381460227</v>
      </c>
      <c r="K14" s="41" t="n">
        <f aca="false">SUM(K15:K15)</f>
        <v>96.5012381460227</v>
      </c>
      <c r="L14" s="42" t="n">
        <f aca="false">SUM(L15:L15)</f>
        <v>0</v>
      </c>
      <c r="M14" s="42" t="n">
        <f aca="false">SUM(M15:M15)</f>
        <v>1100</v>
      </c>
      <c r="N14" s="42" t="n">
        <f aca="false">SUM(N15:N15)</f>
        <v>0</v>
      </c>
      <c r="O14" s="43" t="n">
        <v>0</v>
      </c>
      <c r="P14" s="41" t="n">
        <f aca="false">N14/M14*100</f>
        <v>0</v>
      </c>
      <c r="Q14" s="42" t="n">
        <f aca="false">SUM(Q15:Q15)</f>
        <v>18886113</v>
      </c>
      <c r="R14" s="42" t="n">
        <f aca="false">SUM(R15:R15)</f>
        <v>20243462</v>
      </c>
      <c r="S14" s="42" t="n">
        <f aca="false">SUM(S15:S15)</f>
        <v>19534129.96</v>
      </c>
      <c r="T14" s="41" t="n">
        <f aca="false">SUM(T15:T15)</f>
        <v>103.431182266039</v>
      </c>
      <c r="U14" s="41" t="n">
        <f aca="false">SUM(U15:U15)</f>
        <v>96.4959944104423</v>
      </c>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customFormat="false" ht="26.25" hidden="false" customHeight="false" outlineLevel="0" collapsed="false">
      <c r="A15" s="45" t="s">
        <v>36</v>
      </c>
      <c r="B15" s="46" t="s">
        <v>37</v>
      </c>
      <c r="C15" s="47" t="n">
        <v>18886113</v>
      </c>
      <c r="D15" s="47" t="n">
        <v>20242362</v>
      </c>
      <c r="E15" s="47" t="n">
        <v>20242362</v>
      </c>
      <c r="F15" s="47" t="n">
        <v>20242362</v>
      </c>
      <c r="G15" s="47" t="n">
        <v>19534129.96</v>
      </c>
      <c r="H15" s="48" t="n">
        <f aca="false">G15/E15*100</f>
        <v>96.5012381460227</v>
      </c>
      <c r="I15" s="48" t="n">
        <f aca="false">G15/C15*100</f>
        <v>103.431182266039</v>
      </c>
      <c r="J15" s="48" t="n">
        <f aca="false">G15/D15*100</f>
        <v>96.5012381460227</v>
      </c>
      <c r="K15" s="48" t="n">
        <f aca="false">G15/F15*100</f>
        <v>96.5012381460227</v>
      </c>
      <c r="L15" s="49" t="n">
        <v>0</v>
      </c>
      <c r="M15" s="49" t="n">
        <v>1100</v>
      </c>
      <c r="N15" s="49" t="n">
        <v>0</v>
      </c>
      <c r="O15" s="43" t="n">
        <v>0</v>
      </c>
      <c r="P15" s="41" t="n">
        <f aca="false">N15/M15*100</f>
        <v>0</v>
      </c>
      <c r="Q15" s="49" t="n">
        <f aca="false">C15+L15</f>
        <v>18886113</v>
      </c>
      <c r="R15" s="49" t="n">
        <f aca="false">D15+M15</f>
        <v>20243462</v>
      </c>
      <c r="S15" s="49" t="n">
        <f aca="false">N15+G15</f>
        <v>19534129.96</v>
      </c>
      <c r="T15" s="48" t="n">
        <f aca="false">S15/Q15*100</f>
        <v>103.431182266039</v>
      </c>
      <c r="U15" s="48" t="n">
        <f aca="false">S15/R15*100</f>
        <v>96.4959944104423</v>
      </c>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customFormat="false" ht="15.75" hidden="false" customHeight="true" outlineLevel="0" collapsed="false">
      <c r="A16" s="37" t="s">
        <v>38</v>
      </c>
      <c r="B16" s="38" t="s">
        <v>39</v>
      </c>
      <c r="C16" s="39" t="n">
        <f aca="false">SUM(C17:C18)</f>
        <v>1026838</v>
      </c>
      <c r="D16" s="39" t="n">
        <f aca="false">SUM(D17:D18)</f>
        <v>1374921</v>
      </c>
      <c r="E16" s="39" t="n">
        <f aca="false">SUM(E17:E18)</f>
        <v>1289468</v>
      </c>
      <c r="F16" s="39" t="n">
        <f aca="false">SUM(F17:F18)</f>
        <v>1374921</v>
      </c>
      <c r="G16" s="39" t="n">
        <f aca="false">SUM(G17:G18)</f>
        <v>1342432.3</v>
      </c>
      <c r="H16" s="51" t="n">
        <f aca="false">G16/E16*100</f>
        <v>104.10745361653</v>
      </c>
      <c r="I16" s="41" t="n">
        <f aca="false">G16/C16*100</f>
        <v>130.734575463705</v>
      </c>
      <c r="J16" s="41" t="n">
        <f aca="false">G16/D16*100</f>
        <v>97.6370496923096</v>
      </c>
      <c r="K16" s="41" t="n">
        <f aca="false">G16/F16*100</f>
        <v>97.6370496923096</v>
      </c>
      <c r="L16" s="42" t="n">
        <f aca="false">SUM(L18:L18)</f>
        <v>0</v>
      </c>
      <c r="M16" s="42" t="n">
        <f aca="false">SUM(M18:M18)</f>
        <v>0</v>
      </c>
      <c r="N16" s="42" t="n">
        <f aca="false">SUM(N18:N18)</f>
        <v>0</v>
      </c>
      <c r="O16" s="43" t="n">
        <v>0</v>
      </c>
      <c r="P16" s="41" t="n">
        <v>0</v>
      </c>
      <c r="Q16" s="42" t="n">
        <f aca="false">L16+C16</f>
        <v>1026838</v>
      </c>
      <c r="R16" s="42" t="n">
        <f aca="false">M16+D16</f>
        <v>1374921</v>
      </c>
      <c r="S16" s="42" t="n">
        <f aca="false">N16+G16</f>
        <v>1342432.3</v>
      </c>
      <c r="T16" s="41" t="n">
        <f aca="false">S16/Q16*100</f>
        <v>130.734575463705</v>
      </c>
      <c r="U16" s="41" t="n">
        <f aca="false">S16/R16*100</f>
        <v>97.6370496923096</v>
      </c>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4" customFormat="true" ht="15.75" hidden="false" customHeight="true" outlineLevel="0" collapsed="false">
      <c r="A17" s="45" t="s">
        <v>40</v>
      </c>
      <c r="B17" s="46" t="s">
        <v>41</v>
      </c>
      <c r="C17" s="39" t="n">
        <v>0</v>
      </c>
      <c r="D17" s="47" t="n">
        <v>85453</v>
      </c>
      <c r="E17" s="47"/>
      <c r="F17" s="47" t="n">
        <v>85453</v>
      </c>
      <c r="G17" s="47" t="n">
        <v>85452</v>
      </c>
      <c r="H17" s="51"/>
      <c r="I17" s="48" t="n">
        <v>0</v>
      </c>
      <c r="J17" s="48" t="n">
        <f aca="false">G17/D17*100</f>
        <v>99.9988297660702</v>
      </c>
      <c r="K17" s="48" t="n">
        <f aca="false">G17/F17*100</f>
        <v>99.9988297660702</v>
      </c>
      <c r="L17" s="49" t="n">
        <v>0</v>
      </c>
      <c r="M17" s="49" t="n">
        <v>0</v>
      </c>
      <c r="N17" s="49" t="n">
        <v>0</v>
      </c>
      <c r="O17" s="43" t="n">
        <v>0</v>
      </c>
      <c r="P17" s="41" t="n">
        <v>0</v>
      </c>
      <c r="Q17" s="49" t="n">
        <f aca="false">L17+C17</f>
        <v>0</v>
      </c>
      <c r="R17" s="49" t="n">
        <f aca="false">M17+D17</f>
        <v>85453</v>
      </c>
      <c r="S17" s="49" t="n">
        <f aca="false">N17+G17</f>
        <v>85452</v>
      </c>
      <c r="T17" s="48" t="n">
        <v>0</v>
      </c>
      <c r="U17" s="48" t="n">
        <f aca="false">S17/R17*100</f>
        <v>99.9988297660702</v>
      </c>
    </row>
    <row r="18" s="4" customFormat="true" ht="27" hidden="false" customHeight="true" outlineLevel="0" collapsed="false">
      <c r="A18" s="45" t="s">
        <v>42</v>
      </c>
      <c r="B18" s="52" t="s">
        <v>43</v>
      </c>
      <c r="C18" s="47" t="n">
        <v>1026838</v>
      </c>
      <c r="D18" s="47" t="n">
        <v>1289468</v>
      </c>
      <c r="E18" s="47" t="n">
        <v>1289468</v>
      </c>
      <c r="F18" s="47" t="n">
        <v>1289468</v>
      </c>
      <c r="G18" s="47" t="n">
        <v>1256980.3</v>
      </c>
      <c r="H18" s="53" t="n">
        <f aca="false">G18/E18*100</f>
        <v>97.4805346080709</v>
      </c>
      <c r="I18" s="48" t="n">
        <f aca="false">G18/C18*100</f>
        <v>122.412717488056</v>
      </c>
      <c r="J18" s="48" t="n">
        <f aca="false">G18/D18*100</f>
        <v>97.4805346080709</v>
      </c>
      <c r="K18" s="48" t="n">
        <f aca="false">G18/F18*100</f>
        <v>97.4805346080709</v>
      </c>
      <c r="L18" s="49" t="n">
        <v>0</v>
      </c>
      <c r="M18" s="49" t="n">
        <v>0</v>
      </c>
      <c r="N18" s="49" t="n">
        <v>0</v>
      </c>
      <c r="O18" s="43" t="n">
        <v>0</v>
      </c>
      <c r="P18" s="41" t="n">
        <v>0</v>
      </c>
      <c r="Q18" s="49" t="n">
        <f aca="false">L18+C18</f>
        <v>1026838</v>
      </c>
      <c r="R18" s="49" t="n">
        <f aca="false">M18+D18</f>
        <v>1289468</v>
      </c>
      <c r="S18" s="49" t="n">
        <f aca="false">N18+G18</f>
        <v>1256980.3</v>
      </c>
      <c r="T18" s="48" t="n">
        <f aca="false">S18/Q18*100</f>
        <v>122.412717488056</v>
      </c>
      <c r="U18" s="48" t="n">
        <f aca="false">S18/R18*100</f>
        <v>97.4805346080709</v>
      </c>
    </row>
    <row r="19" s="4" customFormat="true" ht="12.75" hidden="false" customHeight="false" outlineLevel="0" collapsed="false">
      <c r="A19" s="37" t="n">
        <v>3000</v>
      </c>
      <c r="B19" s="54" t="s">
        <v>44</v>
      </c>
      <c r="C19" s="39" t="n">
        <f aca="false">SUM(C20:C47)</f>
        <v>262734566</v>
      </c>
      <c r="D19" s="39" t="n">
        <f aca="false">SUM(D20:D47)</f>
        <v>314154924.89</v>
      </c>
      <c r="E19" s="39" t="n">
        <f aca="false">SUM(E20:E47)</f>
        <v>288344531.582</v>
      </c>
      <c r="F19" s="39" t="n">
        <f aca="false">SUM(F20:F47)</f>
        <v>314154924.91</v>
      </c>
      <c r="G19" s="39" t="n">
        <f aca="false">SUM(G20:G47)</f>
        <v>311338756.7</v>
      </c>
      <c r="H19" s="51" t="n">
        <f aca="false">G19/E19*100</f>
        <v>107.974566048415</v>
      </c>
      <c r="I19" s="41" t="n">
        <f aca="false">G19/C19*100</f>
        <v>118.499351432883</v>
      </c>
      <c r="J19" s="41" t="n">
        <f aca="false">G19/D19*100</f>
        <v>99.1035734388101</v>
      </c>
      <c r="K19" s="41" t="n">
        <f aca="false">G19/F19*100</f>
        <v>99.1035734325009</v>
      </c>
      <c r="L19" s="42" t="n">
        <f aca="false">SUM(L20:L46)</f>
        <v>57740</v>
      </c>
      <c r="M19" s="42" t="n">
        <f aca="false">SUM(M20:M46)</f>
        <v>402804.57</v>
      </c>
      <c r="N19" s="42" t="n">
        <f aca="false">SUM(N20:N46)</f>
        <v>399323.14</v>
      </c>
      <c r="O19" s="43" t="n">
        <f aca="false">N19/L19*100</f>
        <v>691.588396259093</v>
      </c>
      <c r="P19" s="41" t="n">
        <f aca="false">N19/M19*100</f>
        <v>99.1357024573976</v>
      </c>
      <c r="Q19" s="42" t="n">
        <f aca="false">L19+C19</f>
        <v>262792306</v>
      </c>
      <c r="R19" s="42" t="n">
        <f aca="false">M19+D19</f>
        <v>314557729.46</v>
      </c>
      <c r="S19" s="42" t="n">
        <f aca="false">N19+G19</f>
        <v>311738079.84</v>
      </c>
      <c r="T19" s="41" t="n">
        <f aca="false">S19/Q19*100</f>
        <v>118.625268975721</v>
      </c>
      <c r="U19" s="41" t="n">
        <f aca="false">S19/R19*100</f>
        <v>99.1036145813868</v>
      </c>
    </row>
    <row r="20" s="56" customFormat="true" ht="89.25" hidden="false" customHeight="false" outlineLevel="0" collapsed="false">
      <c r="A20" s="45" t="n">
        <v>3011</v>
      </c>
      <c r="B20" s="46" t="s">
        <v>45</v>
      </c>
      <c r="C20" s="47" t="n">
        <v>15435335</v>
      </c>
      <c r="D20" s="47" t="n">
        <v>16295477.65</v>
      </c>
      <c r="E20" s="47" t="n">
        <v>16295477.65</v>
      </c>
      <c r="F20" s="47" t="n">
        <v>16295477.65</v>
      </c>
      <c r="G20" s="47" t="n">
        <v>16295477.65</v>
      </c>
      <c r="H20" s="53" t="n">
        <f aca="false">G20/E20*100</f>
        <v>100</v>
      </c>
      <c r="I20" s="48" t="n">
        <f aca="false">G20/C20*100</f>
        <v>105.572555762476</v>
      </c>
      <c r="J20" s="48" t="n">
        <f aca="false">G20/D20*100</f>
        <v>100</v>
      </c>
      <c r="K20" s="48" t="n">
        <f aca="false">G20/F20*100</f>
        <v>100</v>
      </c>
      <c r="L20" s="49" t="n">
        <v>0</v>
      </c>
      <c r="M20" s="49" t="n">
        <v>0</v>
      </c>
      <c r="N20" s="49" t="n">
        <v>0</v>
      </c>
      <c r="O20" s="55" t="n">
        <v>0</v>
      </c>
      <c r="P20" s="48" t="n">
        <v>0</v>
      </c>
      <c r="Q20" s="49" t="n">
        <f aca="false">L20+C20</f>
        <v>15435335</v>
      </c>
      <c r="R20" s="49" t="n">
        <f aca="false">M20+D20</f>
        <v>16295477.65</v>
      </c>
      <c r="S20" s="49" t="n">
        <f aca="false">N20+G20</f>
        <v>16295477.65</v>
      </c>
      <c r="T20" s="48" t="n">
        <f aca="false">S20/Q20*100</f>
        <v>105.572555762476</v>
      </c>
      <c r="U20" s="48" t="n">
        <f aca="false">S20/R20*100</f>
        <v>100</v>
      </c>
    </row>
    <row r="21" s="56" customFormat="true" ht="144" hidden="false" customHeight="true" outlineLevel="0" collapsed="false">
      <c r="A21" s="57" t="s">
        <v>46</v>
      </c>
      <c r="B21" s="58" t="s">
        <v>47</v>
      </c>
      <c r="C21" s="59" t="n">
        <v>2710284</v>
      </c>
      <c r="D21" s="60" t="n">
        <v>4326242.04</v>
      </c>
      <c r="E21" s="60"/>
      <c r="F21" s="60" t="n">
        <v>4326242.04</v>
      </c>
      <c r="G21" s="60" t="n">
        <v>4326242.04</v>
      </c>
      <c r="H21" s="48"/>
      <c r="I21" s="48" t="n">
        <f aca="false">G21/C21*100</f>
        <v>159.623199635167</v>
      </c>
      <c r="J21" s="48" t="n">
        <f aca="false">G21/D21*100</f>
        <v>100</v>
      </c>
      <c r="K21" s="48" t="n">
        <f aca="false">G21/F21*100</f>
        <v>100</v>
      </c>
      <c r="L21" s="49" t="n">
        <v>0</v>
      </c>
      <c r="M21" s="49" t="n">
        <v>0</v>
      </c>
      <c r="N21" s="49" t="n">
        <v>0</v>
      </c>
      <c r="O21" s="55" t="n">
        <v>0</v>
      </c>
      <c r="P21" s="48" t="n">
        <v>0</v>
      </c>
      <c r="Q21" s="49" t="n">
        <f aca="false">L21+C21</f>
        <v>2710284</v>
      </c>
      <c r="R21" s="49" t="n">
        <f aca="false">M21+D21</f>
        <v>4326242.04</v>
      </c>
      <c r="S21" s="49" t="n">
        <f aca="false">N21+G21</f>
        <v>4326242.04</v>
      </c>
      <c r="T21" s="48" t="n">
        <f aca="false">S21/Q21*100</f>
        <v>159.623199635167</v>
      </c>
      <c r="U21" s="48" t="n">
        <f aca="false">S21/R21*100</f>
        <v>100</v>
      </c>
    </row>
    <row r="22" s="56" customFormat="true" ht="117" hidden="false" customHeight="true" outlineLevel="0" collapsed="false">
      <c r="A22" s="61"/>
      <c r="B22" s="62" t="s">
        <v>48</v>
      </c>
      <c r="C22" s="59"/>
      <c r="D22" s="59"/>
      <c r="E22" s="60"/>
      <c r="F22" s="60"/>
      <c r="G22" s="60"/>
      <c r="H22" s="48"/>
      <c r="I22" s="48"/>
      <c r="J22" s="48"/>
      <c r="K22" s="48"/>
      <c r="L22" s="49"/>
      <c r="M22" s="49"/>
      <c r="N22" s="49"/>
      <c r="O22" s="55"/>
      <c r="P22" s="48"/>
      <c r="Q22" s="49"/>
      <c r="R22" s="49"/>
      <c r="S22" s="49"/>
      <c r="T22" s="48"/>
      <c r="U22" s="48"/>
    </row>
    <row r="23" s="56" customFormat="true" ht="40.5" hidden="false" customHeight="true" outlineLevel="0" collapsed="false">
      <c r="A23" s="63" t="n">
        <v>3013</v>
      </c>
      <c r="B23" s="46" t="s">
        <v>49</v>
      </c>
      <c r="C23" s="47" t="n">
        <v>1303735</v>
      </c>
      <c r="D23" s="47" t="n">
        <v>1744161.38</v>
      </c>
      <c r="E23" s="47" t="n">
        <v>1744161.38</v>
      </c>
      <c r="F23" s="47" t="n">
        <v>1744161.38</v>
      </c>
      <c r="G23" s="47" t="n">
        <v>1744161.38</v>
      </c>
      <c r="H23" s="53" t="n">
        <f aca="false">G23/E23*100</f>
        <v>100</v>
      </c>
      <c r="I23" s="48" t="n">
        <f aca="false">G23/C23*100</f>
        <v>133.781894326685</v>
      </c>
      <c r="J23" s="48" t="n">
        <f aca="false">G23/D23*100</f>
        <v>100</v>
      </c>
      <c r="K23" s="48" t="n">
        <f aca="false">G23/F23*100</f>
        <v>100</v>
      </c>
      <c r="L23" s="49" t="n">
        <v>0</v>
      </c>
      <c r="M23" s="49" t="n">
        <v>0</v>
      </c>
      <c r="N23" s="49" t="n">
        <v>0</v>
      </c>
      <c r="O23" s="55" t="n">
        <v>0</v>
      </c>
      <c r="P23" s="48" t="n">
        <v>0</v>
      </c>
      <c r="Q23" s="49" t="n">
        <f aca="false">L23+C23</f>
        <v>1303735</v>
      </c>
      <c r="R23" s="49" t="n">
        <f aca="false">M23+D23</f>
        <v>1744161.38</v>
      </c>
      <c r="S23" s="49" t="n">
        <f aca="false">N23+G23</f>
        <v>1744161.38</v>
      </c>
      <c r="T23" s="48" t="n">
        <f aca="false">S23/Q23*100</f>
        <v>133.781894326685</v>
      </c>
      <c r="U23" s="48" t="n">
        <f aca="false">S23/R23*100</f>
        <v>100</v>
      </c>
    </row>
    <row r="24" s="4" customFormat="true" ht="12.75" hidden="false" customHeight="false" outlineLevel="0" collapsed="false">
      <c r="A24" s="63" t="n">
        <v>3015</v>
      </c>
      <c r="B24" s="64" t="s">
        <v>50</v>
      </c>
      <c r="C24" s="47" t="n">
        <v>1433269</v>
      </c>
      <c r="D24" s="47" t="n">
        <v>1722771.54</v>
      </c>
      <c r="E24" s="47" t="n">
        <v>1722771.54</v>
      </c>
      <c r="F24" s="47" t="n">
        <v>1722771.54</v>
      </c>
      <c r="G24" s="47" t="n">
        <v>1722771.54</v>
      </c>
      <c r="H24" s="53" t="n">
        <f aca="false">G24/E24*100</f>
        <v>100</v>
      </c>
      <c r="I24" s="48" t="n">
        <f aca="false">G24/C24*100</f>
        <v>120.198758223334</v>
      </c>
      <c r="J24" s="48" t="n">
        <f aca="false">G24/D24*100</f>
        <v>100</v>
      </c>
      <c r="K24" s="48" t="n">
        <f aca="false">G24/F24*100</f>
        <v>100</v>
      </c>
      <c r="L24" s="49" t="n">
        <v>0</v>
      </c>
      <c r="M24" s="49" t="n">
        <v>0</v>
      </c>
      <c r="N24" s="49" t="n">
        <v>0</v>
      </c>
      <c r="O24" s="55" t="n">
        <v>0</v>
      </c>
      <c r="P24" s="48" t="n">
        <v>0</v>
      </c>
      <c r="Q24" s="49" t="n">
        <f aca="false">L24+C24</f>
        <v>1433269</v>
      </c>
      <c r="R24" s="49" t="n">
        <f aca="false">M24+D24</f>
        <v>1722771.54</v>
      </c>
      <c r="S24" s="49" t="n">
        <f aca="false">N24+G24</f>
        <v>1722771.54</v>
      </c>
      <c r="T24" s="48" t="n">
        <f aca="false">S24/Q24*100</f>
        <v>120.198758223334</v>
      </c>
      <c r="U24" s="48" t="n">
        <f aca="false">S24/R24*100</f>
        <v>100</v>
      </c>
    </row>
    <row r="25" s="4" customFormat="true" ht="15.75" hidden="false" customHeight="true" outlineLevel="0" collapsed="false">
      <c r="A25" s="63" t="n">
        <v>3016</v>
      </c>
      <c r="B25" s="64" t="s">
        <v>51</v>
      </c>
      <c r="C25" s="47" t="n">
        <v>50952277</v>
      </c>
      <c r="D25" s="47" t="n">
        <v>143211891.28</v>
      </c>
      <c r="E25" s="47" t="n">
        <v>143211891.28</v>
      </c>
      <c r="F25" s="47" t="n">
        <v>143211891.28</v>
      </c>
      <c r="G25" s="47" t="n">
        <v>143211891.28</v>
      </c>
      <c r="H25" s="53"/>
      <c r="I25" s="48" t="n">
        <f aca="false">G25/C25*100</f>
        <v>281.070640434774</v>
      </c>
      <c r="J25" s="48" t="n">
        <f aca="false">G25/D25*100</f>
        <v>100</v>
      </c>
      <c r="K25" s="48" t="n">
        <f aca="false">G25/F25*100</f>
        <v>100</v>
      </c>
      <c r="L25" s="49" t="n">
        <v>0</v>
      </c>
      <c r="M25" s="49" t="n">
        <v>0</v>
      </c>
      <c r="N25" s="49" t="n">
        <v>0</v>
      </c>
      <c r="O25" s="55" t="n">
        <v>0</v>
      </c>
      <c r="P25" s="48" t="n">
        <v>0</v>
      </c>
      <c r="Q25" s="49" t="n">
        <f aca="false">L25+C25</f>
        <v>50952277</v>
      </c>
      <c r="R25" s="49" t="n">
        <f aca="false">M25+D25</f>
        <v>143211891.28</v>
      </c>
      <c r="S25" s="49" t="n">
        <f aca="false">N25+G25</f>
        <v>143211891.28</v>
      </c>
      <c r="T25" s="48" t="n">
        <f aca="false">S25/Q25*100</f>
        <v>281.070640434774</v>
      </c>
      <c r="U25" s="48" t="n">
        <f aca="false">S25/R25*100</f>
        <v>100</v>
      </c>
    </row>
    <row r="26" s="4" customFormat="true" ht="76.5" hidden="false" customHeight="true" outlineLevel="0" collapsed="false">
      <c r="A26" s="63" t="n">
        <v>3021</v>
      </c>
      <c r="B26" s="64" t="s">
        <v>52</v>
      </c>
      <c r="C26" s="47" t="n">
        <v>1220</v>
      </c>
      <c r="D26" s="47" t="n">
        <v>0</v>
      </c>
      <c r="E26" s="60" t="n">
        <v>284680</v>
      </c>
      <c r="F26" s="60" t="n">
        <v>0</v>
      </c>
      <c r="G26" s="60" t="n">
        <v>0</v>
      </c>
      <c r="H26" s="53" t="n">
        <f aca="false">G26/E26*100</f>
        <v>0</v>
      </c>
      <c r="I26" s="48" t="n">
        <f aca="false">G26/C26*100</f>
        <v>0</v>
      </c>
      <c r="J26" s="48" t="n">
        <v>0</v>
      </c>
      <c r="K26" s="48" t="n">
        <v>0</v>
      </c>
      <c r="L26" s="49" t="n">
        <v>0</v>
      </c>
      <c r="M26" s="49" t="n">
        <v>0</v>
      </c>
      <c r="N26" s="49" t="n">
        <v>0</v>
      </c>
      <c r="O26" s="55" t="n">
        <v>0</v>
      </c>
      <c r="P26" s="48" t="n">
        <v>0</v>
      </c>
      <c r="Q26" s="49" t="n">
        <f aca="false">L26+C26</f>
        <v>1220</v>
      </c>
      <c r="R26" s="49" t="n">
        <f aca="false">D26+M26</f>
        <v>0</v>
      </c>
      <c r="S26" s="49" t="n">
        <f aca="false">N26+G26</f>
        <v>0</v>
      </c>
      <c r="T26" s="48" t="n">
        <f aca="false">S26/Q26*100</f>
        <v>0</v>
      </c>
      <c r="U26" s="48" t="n">
        <v>0</v>
      </c>
    </row>
    <row r="27" customFormat="false" ht="25.5" hidden="false" customHeight="false" outlineLevel="0" collapsed="false">
      <c r="A27" s="63" t="n">
        <v>3026</v>
      </c>
      <c r="B27" s="64" t="s">
        <v>53</v>
      </c>
      <c r="C27" s="47" t="n">
        <v>8680</v>
      </c>
      <c r="D27" s="47" t="n">
        <v>43660</v>
      </c>
      <c r="E27" s="47" t="n">
        <v>43660</v>
      </c>
      <c r="F27" s="47" t="n">
        <v>43660</v>
      </c>
      <c r="G27" s="47" t="n">
        <v>43660</v>
      </c>
      <c r="H27" s="53" t="n">
        <f aca="false">G27/E27*100</f>
        <v>100</v>
      </c>
      <c r="I27" s="48" t="n">
        <f aca="false">G27/C27*100</f>
        <v>502.995391705069</v>
      </c>
      <c r="J27" s="48" t="n">
        <f aca="false">G27/D27*100</f>
        <v>100</v>
      </c>
      <c r="K27" s="48" t="n">
        <f aca="false">G27/F27*100</f>
        <v>100</v>
      </c>
      <c r="L27" s="49" t="n">
        <v>0</v>
      </c>
      <c r="M27" s="49" t="n">
        <v>0</v>
      </c>
      <c r="N27" s="49" t="n">
        <v>0</v>
      </c>
      <c r="O27" s="55" t="n">
        <v>0</v>
      </c>
      <c r="P27" s="48" t="n">
        <v>0</v>
      </c>
      <c r="Q27" s="49" t="n">
        <f aca="false">L27+C27</f>
        <v>8680</v>
      </c>
      <c r="R27" s="49" t="n">
        <f aca="false">M27+D27</f>
        <v>43660</v>
      </c>
      <c r="S27" s="49" t="n">
        <f aca="false">N27+G27</f>
        <v>43660</v>
      </c>
      <c r="T27" s="48" t="n">
        <f aca="false">S27/Q27*100</f>
        <v>502.995391705069</v>
      </c>
      <c r="U27" s="48" t="n">
        <f aca="false">S27/R27*100</f>
        <v>100</v>
      </c>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customFormat="false" ht="39" hidden="false" customHeight="false" outlineLevel="0" collapsed="false">
      <c r="A28" s="63" t="n">
        <v>3033</v>
      </c>
      <c r="B28" s="64" t="s">
        <v>54</v>
      </c>
      <c r="C28" s="60" t="n">
        <v>0</v>
      </c>
      <c r="D28" s="60" t="n">
        <v>9</v>
      </c>
      <c r="E28" s="60" t="n">
        <v>26686.732</v>
      </c>
      <c r="F28" s="60" t="n">
        <v>9</v>
      </c>
      <c r="G28" s="60" t="n">
        <v>8.92</v>
      </c>
      <c r="H28" s="48"/>
      <c r="I28" s="48" t="n">
        <v>0</v>
      </c>
      <c r="J28" s="48" t="n">
        <f aca="false">G28/D28*100</f>
        <v>99.1111111111111</v>
      </c>
      <c r="K28" s="48" t="n">
        <v>0</v>
      </c>
      <c r="L28" s="49" t="n">
        <v>0</v>
      </c>
      <c r="M28" s="49" t="n">
        <v>0</v>
      </c>
      <c r="N28" s="49" t="n">
        <v>0</v>
      </c>
      <c r="O28" s="55" t="n">
        <v>0</v>
      </c>
      <c r="P28" s="48" t="n">
        <v>0</v>
      </c>
      <c r="Q28" s="49" t="n">
        <f aca="false">L28+C28</f>
        <v>0</v>
      </c>
      <c r="R28" s="49" t="n">
        <f aca="false">M28+D28</f>
        <v>9</v>
      </c>
      <c r="S28" s="49" t="n">
        <f aca="false">N28+G28</f>
        <v>8.92</v>
      </c>
      <c r="T28" s="48" t="n">
        <v>0</v>
      </c>
      <c r="U28" s="48" t="n">
        <f aca="false">S28/R28*100</f>
        <v>99.1111111111111</v>
      </c>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customFormat="false" ht="12.75" hidden="false" customHeight="false" outlineLevel="0" collapsed="false">
      <c r="A29" s="63" t="n">
        <v>3034</v>
      </c>
      <c r="B29" s="64" t="s">
        <v>55</v>
      </c>
      <c r="C29" s="60" t="n">
        <v>0</v>
      </c>
      <c r="D29" s="47" t="n">
        <v>71203</v>
      </c>
      <c r="E29" s="47" t="n">
        <v>71203</v>
      </c>
      <c r="F29" s="47" t="n">
        <v>71203</v>
      </c>
      <c r="G29" s="60" t="n">
        <v>69823.76</v>
      </c>
      <c r="H29" s="67" t="n">
        <v>3681.218</v>
      </c>
      <c r="I29" s="48" t="n">
        <v>0</v>
      </c>
      <c r="J29" s="48" t="n">
        <f aca="false">G29/D29*100</f>
        <v>98.06294678595</v>
      </c>
      <c r="K29" s="48" t="n">
        <v>0</v>
      </c>
      <c r="L29" s="49" t="n">
        <v>0</v>
      </c>
      <c r="M29" s="49" t="n">
        <v>0</v>
      </c>
      <c r="N29" s="49" t="n">
        <v>0</v>
      </c>
      <c r="O29" s="55" t="n">
        <v>0</v>
      </c>
      <c r="P29" s="48" t="n">
        <v>0</v>
      </c>
      <c r="Q29" s="49" t="n">
        <f aca="false">L29+C29</f>
        <v>0</v>
      </c>
      <c r="R29" s="49" t="n">
        <f aca="false">M29+D29</f>
        <v>71203</v>
      </c>
      <c r="S29" s="49" t="n">
        <f aca="false">N29+G29</f>
        <v>69823.76</v>
      </c>
      <c r="T29" s="48" t="n">
        <v>0</v>
      </c>
      <c r="U29" s="48" t="n">
        <f aca="false">S29/R29*100</f>
        <v>98.06294678595</v>
      </c>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4" customFormat="true" ht="12.75" hidden="false" customHeight="false" outlineLevel="0" collapsed="false">
      <c r="A30" s="63" t="n">
        <v>3041</v>
      </c>
      <c r="B30" s="65" t="s">
        <v>56</v>
      </c>
      <c r="C30" s="47" t="n">
        <v>1746600</v>
      </c>
      <c r="D30" s="47" t="n">
        <v>1087000</v>
      </c>
      <c r="E30" s="47" t="n">
        <v>1087000</v>
      </c>
      <c r="F30" s="47" t="n">
        <v>1087000</v>
      </c>
      <c r="G30" s="47" t="n">
        <v>1053212.36</v>
      </c>
      <c r="H30" s="53" t="n">
        <f aca="false">G30/E30*100</f>
        <v>96.8916614535419</v>
      </c>
      <c r="I30" s="48" t="n">
        <f aca="false">G30/C30*100</f>
        <v>60.3007191114165</v>
      </c>
      <c r="J30" s="48" t="n">
        <f aca="false">G30/D30*100</f>
        <v>96.8916614535419</v>
      </c>
      <c r="K30" s="48" t="n">
        <f aca="false">G30/F30*100</f>
        <v>96.8916614535419</v>
      </c>
      <c r="L30" s="49" t="n">
        <v>0</v>
      </c>
      <c r="M30" s="49" t="n">
        <v>0</v>
      </c>
      <c r="N30" s="49" t="n">
        <v>0</v>
      </c>
      <c r="O30" s="55" t="n">
        <v>0</v>
      </c>
      <c r="P30" s="48" t="n">
        <v>0</v>
      </c>
      <c r="Q30" s="49" t="n">
        <f aca="false">L30+C30</f>
        <v>1746600</v>
      </c>
      <c r="R30" s="49" t="n">
        <f aca="false">M30+D30</f>
        <v>1087000</v>
      </c>
      <c r="S30" s="49" t="n">
        <f aca="false">N30+G30</f>
        <v>1053212.36</v>
      </c>
      <c r="T30" s="48" t="n">
        <f aca="false">S30/Q30*100</f>
        <v>60.3007191114165</v>
      </c>
      <c r="U30" s="48" t="n">
        <f aca="false">S30/R30*100</f>
        <v>96.8916614535419</v>
      </c>
    </row>
    <row r="31" s="56" customFormat="true" ht="12.75" hidden="false" customHeight="false" outlineLevel="0" collapsed="false">
      <c r="A31" s="63" t="n">
        <v>3042</v>
      </c>
      <c r="B31" s="65" t="s">
        <v>57</v>
      </c>
      <c r="C31" s="47" t="n">
        <v>1405000</v>
      </c>
      <c r="D31" s="47" t="n">
        <v>224492</v>
      </c>
      <c r="E31" s="47" t="s">
        <v>58</v>
      </c>
      <c r="F31" s="47" t="n">
        <v>224492.02</v>
      </c>
      <c r="G31" s="47" t="n">
        <v>148782.61</v>
      </c>
      <c r="H31" s="53" t="n">
        <f aca="false">G31/E31*100</f>
        <v>66.2752362545108</v>
      </c>
      <c r="I31" s="48" t="n">
        <f aca="false">G31/C31*100</f>
        <v>10.5895096085409</v>
      </c>
      <c r="J31" s="48" t="n">
        <f aca="false">G31/D31*100</f>
        <v>66.2752392067423</v>
      </c>
      <c r="K31" s="48" t="n">
        <f aca="false">G31/F31*100</f>
        <v>66.2752333022795</v>
      </c>
      <c r="L31" s="49" t="n">
        <v>0</v>
      </c>
      <c r="M31" s="49" t="n">
        <v>0</v>
      </c>
      <c r="N31" s="49" t="n">
        <v>0</v>
      </c>
      <c r="O31" s="55" t="n">
        <v>0</v>
      </c>
      <c r="P31" s="48" t="n">
        <v>0</v>
      </c>
      <c r="Q31" s="49" t="n">
        <f aca="false">L31+C31</f>
        <v>1405000</v>
      </c>
      <c r="R31" s="49" t="n">
        <f aca="false">M31+D31</f>
        <v>224492</v>
      </c>
      <c r="S31" s="49" t="n">
        <f aca="false">N31+G31</f>
        <v>148782.61</v>
      </c>
      <c r="T31" s="48" t="n">
        <f aca="false">S31/Q31*100</f>
        <v>10.5895096085409</v>
      </c>
      <c r="U31" s="48" t="n">
        <f aca="false">S31/R31*100</f>
        <v>66.2752392067423</v>
      </c>
    </row>
    <row r="32" s="4" customFormat="true" ht="12.75" hidden="false" customHeight="false" outlineLevel="0" collapsed="false">
      <c r="A32" s="63" t="n">
        <v>3043</v>
      </c>
      <c r="B32" s="65" t="s">
        <v>59</v>
      </c>
      <c r="C32" s="47" t="n">
        <v>71237400</v>
      </c>
      <c r="D32" s="47" t="n">
        <v>72884471</v>
      </c>
      <c r="E32" s="47" t="n">
        <v>72884471</v>
      </c>
      <c r="F32" s="47" t="n">
        <v>72884471</v>
      </c>
      <c r="G32" s="47" t="n">
        <v>72883548.11</v>
      </c>
      <c r="H32" s="53" t="n">
        <f aca="false">G32/E32*100</f>
        <v>99.9987337631908</v>
      </c>
      <c r="I32" s="48" t="n">
        <f aca="false">G32/C32*100</f>
        <v>102.310791957595</v>
      </c>
      <c r="J32" s="48" t="n">
        <f aca="false">G32/D32*100</f>
        <v>99.9987337631908</v>
      </c>
      <c r="K32" s="48" t="n">
        <f aca="false">G32/F32*100</f>
        <v>99.9987337631908</v>
      </c>
      <c r="L32" s="49" t="n">
        <v>0</v>
      </c>
      <c r="M32" s="49" t="n">
        <v>0</v>
      </c>
      <c r="N32" s="49" t="n">
        <v>0</v>
      </c>
      <c r="O32" s="55" t="n">
        <v>0</v>
      </c>
      <c r="P32" s="48" t="n">
        <v>0</v>
      </c>
      <c r="Q32" s="49" t="n">
        <f aca="false">L32+C32</f>
        <v>71237400</v>
      </c>
      <c r="R32" s="49" t="n">
        <f aca="false">M32+D32</f>
        <v>72884471</v>
      </c>
      <c r="S32" s="49" t="n">
        <f aca="false">N32+G32</f>
        <v>72883548.11</v>
      </c>
      <c r="T32" s="48" t="n">
        <f aca="false">S32/Q32*100</f>
        <v>102.310791957595</v>
      </c>
      <c r="U32" s="48" t="n">
        <f aca="false">S32/R32*100</f>
        <v>99.9987337631908</v>
      </c>
    </row>
    <row r="33" s="56" customFormat="true" ht="12.75" hidden="false" customHeight="false" outlineLevel="0" collapsed="false">
      <c r="A33" s="63" t="n">
        <v>3044</v>
      </c>
      <c r="B33" s="65" t="s">
        <v>60</v>
      </c>
      <c r="C33" s="47" t="n">
        <v>7973374</v>
      </c>
      <c r="D33" s="47" t="n">
        <v>6173374</v>
      </c>
      <c r="E33" s="47" t="n">
        <v>6173374</v>
      </c>
      <c r="F33" s="47" t="n">
        <v>6173374</v>
      </c>
      <c r="G33" s="47" t="n">
        <v>6037335.3</v>
      </c>
      <c r="H33" s="53" t="n">
        <f aca="false">G33/E33*100</f>
        <v>97.7963638684454</v>
      </c>
      <c r="I33" s="48" t="n">
        <f aca="false">G33/C33*100</f>
        <v>75.7187020199981</v>
      </c>
      <c r="J33" s="48" t="n">
        <f aca="false">G33/D33*100</f>
        <v>97.7963638684454</v>
      </c>
      <c r="K33" s="48" t="n">
        <f aca="false">G33/F33*100</f>
        <v>97.7963638684454</v>
      </c>
      <c r="L33" s="49" t="n">
        <v>0</v>
      </c>
      <c r="M33" s="49" t="n">
        <v>0</v>
      </c>
      <c r="N33" s="49" t="n">
        <v>0</v>
      </c>
      <c r="O33" s="55" t="n">
        <v>0</v>
      </c>
      <c r="P33" s="48" t="n">
        <v>0</v>
      </c>
      <c r="Q33" s="49" t="n">
        <f aca="false">L33+C33</f>
        <v>7973374</v>
      </c>
      <c r="R33" s="49" t="n">
        <f aca="false">M33+D33</f>
        <v>6173374</v>
      </c>
      <c r="S33" s="49" t="n">
        <f aca="false">N33+G33</f>
        <v>6037335.3</v>
      </c>
      <c r="T33" s="48" t="n">
        <f aca="false">S33/Q33*100</f>
        <v>75.7187020199981</v>
      </c>
      <c r="U33" s="48" t="n">
        <f aca="false">S33/R33*100</f>
        <v>97.7963638684454</v>
      </c>
    </row>
    <row r="34" s="4" customFormat="true" ht="12.75" hidden="false" customHeight="false" outlineLevel="0" collapsed="false">
      <c r="A34" s="63" t="n">
        <v>3045</v>
      </c>
      <c r="B34" s="65" t="s">
        <v>61</v>
      </c>
      <c r="C34" s="47" t="n">
        <v>49218680</v>
      </c>
      <c r="D34" s="47" t="n">
        <v>16418680</v>
      </c>
      <c r="E34" s="47" t="n">
        <v>16418680</v>
      </c>
      <c r="F34" s="47" t="n">
        <v>16418680</v>
      </c>
      <c r="G34" s="47" t="n">
        <v>15925590.99</v>
      </c>
      <c r="H34" s="53" t="n">
        <f aca="false">G34/E34*100</f>
        <v>96.9967804354552</v>
      </c>
      <c r="I34" s="48" t="n">
        <f aca="false">G34/C34*100</f>
        <v>32.3568023157062</v>
      </c>
      <c r="J34" s="48" t="n">
        <f aca="false">G34/D34*100</f>
        <v>96.9967804354552</v>
      </c>
      <c r="K34" s="48" t="n">
        <f aca="false">G34/F34*100</f>
        <v>96.9967804354552</v>
      </c>
      <c r="L34" s="49" t="n">
        <v>0</v>
      </c>
      <c r="M34" s="49" t="n">
        <v>0</v>
      </c>
      <c r="N34" s="49" t="n">
        <v>0</v>
      </c>
      <c r="O34" s="55" t="n">
        <v>0</v>
      </c>
      <c r="P34" s="48" t="n">
        <v>0</v>
      </c>
      <c r="Q34" s="49" t="n">
        <f aca="false">L34+C34</f>
        <v>49218680</v>
      </c>
      <c r="R34" s="49" t="n">
        <f aca="false">M34+D34</f>
        <v>16418680</v>
      </c>
      <c r="S34" s="49" t="n">
        <f aca="false">N34+G34</f>
        <v>15925590.99</v>
      </c>
      <c r="T34" s="48" t="n">
        <f aca="false">S34/Q34*100</f>
        <v>32.3568023157062</v>
      </c>
      <c r="U34" s="48" t="n">
        <f aca="false">S34/R34*100</f>
        <v>96.9967804354552</v>
      </c>
    </row>
    <row r="35" s="4" customFormat="true" ht="12.75" hidden="false" customHeight="false" outlineLevel="0" collapsed="false">
      <c r="A35" s="63" t="s">
        <v>62</v>
      </c>
      <c r="B35" s="46" t="s">
        <v>63</v>
      </c>
      <c r="C35" s="47" t="n">
        <v>2372300</v>
      </c>
      <c r="D35" s="47" t="n">
        <v>755229</v>
      </c>
      <c r="E35" s="47" t="n">
        <v>755229</v>
      </c>
      <c r="F35" s="47" t="n">
        <v>755229</v>
      </c>
      <c r="G35" s="47" t="n">
        <v>588317.05</v>
      </c>
      <c r="H35" s="53"/>
      <c r="I35" s="48" t="n">
        <f aca="false">G35/C35*100</f>
        <v>24.7994372549846</v>
      </c>
      <c r="J35" s="48" t="n">
        <f aca="false">G35/D35*100</f>
        <v>77.8991603871144</v>
      </c>
      <c r="K35" s="48" t="n">
        <f aca="false">G35/F35*100</f>
        <v>77.8991603871144</v>
      </c>
      <c r="L35" s="49" t="n">
        <v>0</v>
      </c>
      <c r="M35" s="49" t="n">
        <v>0</v>
      </c>
      <c r="N35" s="49" t="n">
        <v>0</v>
      </c>
      <c r="O35" s="55" t="n">
        <v>0</v>
      </c>
      <c r="P35" s="48" t="n">
        <v>0</v>
      </c>
      <c r="Q35" s="49" t="n">
        <f aca="false">L35+C35</f>
        <v>2372300</v>
      </c>
      <c r="R35" s="49" t="n">
        <f aca="false">M35+D35</f>
        <v>755229</v>
      </c>
      <c r="S35" s="49" t="n">
        <f aca="false">N35+G35</f>
        <v>588317.05</v>
      </c>
      <c r="T35" s="48" t="n">
        <f aca="false">S35/Q35*100</f>
        <v>24.7994372549846</v>
      </c>
      <c r="U35" s="48" t="n">
        <f aca="false">S35/R35*100</f>
        <v>77.8991603871144</v>
      </c>
    </row>
    <row r="36" s="4" customFormat="true" ht="12.75" hidden="false" customHeight="false" outlineLevel="0" collapsed="false">
      <c r="A36" s="63" t="s">
        <v>64</v>
      </c>
      <c r="B36" s="68" t="s">
        <v>65</v>
      </c>
      <c r="C36" s="47" t="n">
        <v>289160</v>
      </c>
      <c r="D36" s="47" t="n">
        <v>1380824</v>
      </c>
      <c r="E36" s="47" t="n">
        <v>1380824</v>
      </c>
      <c r="F36" s="47" t="n">
        <v>1380824</v>
      </c>
      <c r="G36" s="47" t="n">
        <v>390784</v>
      </c>
      <c r="H36" s="48"/>
      <c r="I36" s="48" t="n">
        <f aca="false">G36/C36*100</f>
        <v>135.144556646839</v>
      </c>
      <c r="J36" s="48" t="n">
        <f aca="false">G36/D36*100</f>
        <v>28.3007827210419</v>
      </c>
      <c r="K36" s="48" t="n">
        <f aca="false">G36/F36*100</f>
        <v>28.3007827210419</v>
      </c>
      <c r="L36" s="49" t="n">
        <v>0</v>
      </c>
      <c r="M36" s="49" t="n">
        <v>0</v>
      </c>
      <c r="N36" s="49" t="n">
        <v>0</v>
      </c>
      <c r="O36" s="55" t="n">
        <v>0</v>
      </c>
      <c r="P36" s="48" t="n">
        <v>0</v>
      </c>
      <c r="Q36" s="49" t="n">
        <f aca="false">L36+C36</f>
        <v>289160</v>
      </c>
      <c r="R36" s="49" t="n">
        <f aca="false">M36+D36</f>
        <v>1380824</v>
      </c>
      <c r="S36" s="49" t="n">
        <f aca="false">N36+G36</f>
        <v>390784</v>
      </c>
      <c r="T36" s="48" t="n">
        <f aca="false">S36/Q36*100</f>
        <v>135.144556646839</v>
      </c>
      <c r="U36" s="48" t="n">
        <f aca="false">S36/R36*100</f>
        <v>28.3007827210419</v>
      </c>
    </row>
    <row r="37" customFormat="false" ht="16.5" hidden="false" customHeight="true" outlineLevel="0" collapsed="false">
      <c r="A37" s="63" t="s">
        <v>66</v>
      </c>
      <c r="B37" s="68" t="s">
        <v>67</v>
      </c>
      <c r="C37" s="47" t="n">
        <v>20438400</v>
      </c>
      <c r="D37" s="47" t="n">
        <v>12215653</v>
      </c>
      <c r="E37" s="47" t="n">
        <v>12215653</v>
      </c>
      <c r="F37" s="47" t="n">
        <v>12215653</v>
      </c>
      <c r="G37" s="47" t="n">
        <v>11817082.08</v>
      </c>
      <c r="H37" s="48"/>
      <c r="I37" s="48" t="n">
        <f aca="false">G37/C37*100</f>
        <v>57.8180389854392</v>
      </c>
      <c r="J37" s="48" t="n">
        <f aca="false">G37/D37*100</f>
        <v>96.7372115105103</v>
      </c>
      <c r="K37" s="48" t="n">
        <f aca="false">G37/F37*100</f>
        <v>96.7372115105103</v>
      </c>
      <c r="L37" s="49" t="n">
        <v>0</v>
      </c>
      <c r="M37" s="49" t="n">
        <v>0</v>
      </c>
      <c r="N37" s="49" t="n">
        <v>0</v>
      </c>
      <c r="O37" s="55" t="n">
        <v>0</v>
      </c>
      <c r="P37" s="48" t="n">
        <v>0</v>
      </c>
      <c r="Q37" s="49" t="n">
        <f aca="false">L37+C37</f>
        <v>20438400</v>
      </c>
      <c r="R37" s="49" t="n">
        <f aca="false">M37+D37</f>
        <v>12215653</v>
      </c>
      <c r="S37" s="49" t="n">
        <f aca="false">N37+G37</f>
        <v>11817082.08</v>
      </c>
      <c r="T37" s="48" t="n">
        <f aca="false">S37/Q37*100</f>
        <v>57.8180389854392</v>
      </c>
      <c r="U37" s="48" t="n">
        <f aca="false">S37/R37*100</f>
        <v>96.7372115105103</v>
      </c>
    </row>
    <row r="38" customFormat="false" ht="16.5" hidden="false" customHeight="true" outlineLevel="0" collapsed="false">
      <c r="A38" s="63" t="s">
        <v>68</v>
      </c>
      <c r="B38" s="68" t="s">
        <v>69</v>
      </c>
      <c r="C38" s="47" t="n">
        <v>21802826</v>
      </c>
      <c r="D38" s="47" t="n">
        <v>21571017</v>
      </c>
      <c r="E38" s="47"/>
      <c r="F38" s="47" t="n">
        <v>21571017</v>
      </c>
      <c r="G38" s="47" t="n">
        <v>21309537.8</v>
      </c>
      <c r="H38" s="48"/>
      <c r="I38" s="48" t="n">
        <f aca="false">G38/C38*100</f>
        <v>97.737503386029</v>
      </c>
      <c r="J38" s="48" t="n">
        <f aca="false">G38/D38*100</f>
        <v>98.787821640491</v>
      </c>
      <c r="K38" s="48" t="n">
        <f aca="false">G38/F38*100</f>
        <v>98.787821640491</v>
      </c>
      <c r="L38" s="49" t="n">
        <v>0</v>
      </c>
      <c r="M38" s="49" t="n">
        <v>0</v>
      </c>
      <c r="N38" s="49" t="n">
        <v>0</v>
      </c>
      <c r="O38" s="55" t="n">
        <v>0</v>
      </c>
      <c r="P38" s="48" t="n">
        <v>0</v>
      </c>
      <c r="Q38" s="49" t="n">
        <f aca="false">L38+C38</f>
        <v>21802826</v>
      </c>
      <c r="R38" s="49" t="n">
        <f aca="false">M38+D38</f>
        <v>21571017</v>
      </c>
      <c r="S38" s="49" t="n">
        <f aca="false">N38+G38</f>
        <v>21309537.8</v>
      </c>
      <c r="T38" s="48" t="n">
        <f aca="false">S38/Q38*100</f>
        <v>97.737503386029</v>
      </c>
      <c r="U38" s="48" t="n">
        <f aca="false">S38/R38*100</f>
        <v>98.787821640491</v>
      </c>
    </row>
    <row r="39" customFormat="false" ht="16.5" hidden="false" customHeight="true" outlineLevel="0" collapsed="false">
      <c r="A39" s="63" t="s">
        <v>70</v>
      </c>
      <c r="B39" s="68" t="s">
        <v>71</v>
      </c>
      <c r="C39" s="47" t="n">
        <v>5193560</v>
      </c>
      <c r="D39" s="47" t="n">
        <v>4193560</v>
      </c>
      <c r="E39" s="47" t="n">
        <v>4193560</v>
      </c>
      <c r="F39" s="47" t="n">
        <v>4193560</v>
      </c>
      <c r="G39" s="47" t="n">
        <v>4067643.32</v>
      </c>
      <c r="H39" s="48"/>
      <c r="I39" s="48" t="n">
        <v>0</v>
      </c>
      <c r="J39" s="48" t="n">
        <f aca="false">G39/D39*100</f>
        <v>96.9973797918713</v>
      </c>
      <c r="K39" s="48" t="n">
        <f aca="false">G39/F39*100</f>
        <v>96.9973797918713</v>
      </c>
      <c r="L39" s="49" t="n">
        <v>0</v>
      </c>
      <c r="M39" s="49" t="n">
        <v>0</v>
      </c>
      <c r="N39" s="49" t="n">
        <v>0</v>
      </c>
      <c r="O39" s="55" t="n">
        <v>0</v>
      </c>
      <c r="P39" s="48" t="n">
        <v>0</v>
      </c>
      <c r="Q39" s="49" t="n">
        <f aca="false">L39+C39</f>
        <v>5193560</v>
      </c>
      <c r="R39" s="49" t="n">
        <f aca="false">M39+D39</f>
        <v>4193560</v>
      </c>
      <c r="S39" s="49" t="n">
        <f aca="false">N39+G39</f>
        <v>4067643.32</v>
      </c>
      <c r="T39" s="48" t="n">
        <f aca="false">S39/Q39*100</f>
        <v>78.3209074315113</v>
      </c>
      <c r="U39" s="48" t="n">
        <f aca="false">S39/R39*100</f>
        <v>96.9973797918713</v>
      </c>
    </row>
    <row r="40" customFormat="false" ht="25.5" hidden="false" customHeight="false" outlineLevel="0" collapsed="false">
      <c r="A40" s="63" t="s">
        <v>72</v>
      </c>
      <c r="B40" s="64" t="s">
        <v>73</v>
      </c>
      <c r="C40" s="47" t="n">
        <v>6025386</v>
      </c>
      <c r="D40" s="47" t="n">
        <v>6099036</v>
      </c>
      <c r="E40" s="47" t="n">
        <v>6099036</v>
      </c>
      <c r="F40" s="47" t="n">
        <v>6099036</v>
      </c>
      <c r="G40" s="47" t="n">
        <v>6013446.44</v>
      </c>
      <c r="H40" s="48" t="n">
        <f aca="false">G40/E40*100</f>
        <v>98.5966706869741</v>
      </c>
      <c r="I40" s="48" t="n">
        <f aca="false">G40/C40*100</f>
        <v>99.8018457240748</v>
      </c>
      <c r="J40" s="48" t="n">
        <f aca="false">G40/D40*100</f>
        <v>98.5966706869741</v>
      </c>
      <c r="K40" s="48" t="n">
        <f aca="false">G40/F40*100</f>
        <v>98.5966706869741</v>
      </c>
      <c r="L40" s="49" t="n">
        <v>57740</v>
      </c>
      <c r="M40" s="49" t="n">
        <v>360579.7</v>
      </c>
      <c r="N40" s="49" t="n">
        <v>357098.28</v>
      </c>
      <c r="O40" s="55" t="n">
        <f aca="false">N40/L40*100</f>
        <v>618.459092483547</v>
      </c>
      <c r="P40" s="48" t="n">
        <f aca="false">N40/M40*100</f>
        <v>99.0344936223531</v>
      </c>
      <c r="Q40" s="49" t="n">
        <f aca="false">L40+C40</f>
        <v>6083126</v>
      </c>
      <c r="R40" s="49" t="n">
        <f aca="false">M40+D40</f>
        <v>6459615.7</v>
      </c>
      <c r="S40" s="49" t="n">
        <f aca="false">N40+G40</f>
        <v>6370544.72</v>
      </c>
      <c r="T40" s="48" t="n">
        <f aca="false">S40/Q40*100</f>
        <v>104.724852320994</v>
      </c>
      <c r="U40" s="48" t="n">
        <f aca="false">S40/R40*100</f>
        <v>98.6211102310622</v>
      </c>
    </row>
    <row r="41" customFormat="false" ht="12.75" hidden="false" customHeight="false" outlineLevel="0" collapsed="false">
      <c r="A41" s="63" t="s">
        <v>74</v>
      </c>
      <c r="B41" s="64" t="s">
        <v>75</v>
      </c>
      <c r="C41" s="60" t="n">
        <v>0</v>
      </c>
      <c r="D41" s="60" t="n">
        <v>41040</v>
      </c>
      <c r="E41" s="60" t="n">
        <v>41040</v>
      </c>
      <c r="F41" s="60" t="n">
        <v>41040</v>
      </c>
      <c r="G41" s="60" t="n">
        <v>40917</v>
      </c>
      <c r="H41" s="48" t="n">
        <f aca="false">G41/E41*100</f>
        <v>99.7002923976608</v>
      </c>
      <c r="I41" s="48" t="n">
        <v>0</v>
      </c>
      <c r="J41" s="48" t="n">
        <f aca="false">G41/D41*100</f>
        <v>99.7002923976608</v>
      </c>
      <c r="K41" s="48" t="n">
        <v>0</v>
      </c>
      <c r="L41" s="49" t="n">
        <v>0</v>
      </c>
      <c r="M41" s="49" t="n">
        <v>0</v>
      </c>
      <c r="N41" s="49" t="n">
        <v>0</v>
      </c>
      <c r="O41" s="55" t="n">
        <v>0</v>
      </c>
      <c r="P41" s="48" t="n">
        <v>0</v>
      </c>
      <c r="Q41" s="49" t="n">
        <f aca="false">L41+C41</f>
        <v>0</v>
      </c>
      <c r="R41" s="49" t="n">
        <f aca="false">M41+D41</f>
        <v>41040</v>
      </c>
      <c r="S41" s="49" t="n">
        <f aca="false">N41+G41</f>
        <v>40917</v>
      </c>
      <c r="T41" s="48" t="n">
        <v>0</v>
      </c>
      <c r="U41" s="48" t="n">
        <f aca="false">S41/R41*100</f>
        <v>99.7002923976608</v>
      </c>
    </row>
    <row r="42" customFormat="false" ht="12.75" hidden="false" customHeight="false" outlineLevel="0" collapsed="false">
      <c r="A42" s="63" t="n">
        <v>3131</v>
      </c>
      <c r="B42" s="68" t="s">
        <v>76</v>
      </c>
      <c r="C42" s="47" t="n">
        <v>1101934</v>
      </c>
      <c r="D42" s="47" t="n">
        <v>1125154</v>
      </c>
      <c r="E42" s="47" t="n">
        <v>1125154</v>
      </c>
      <c r="F42" s="47" t="n">
        <v>1125154</v>
      </c>
      <c r="G42" s="47" t="n">
        <v>1115400.02</v>
      </c>
      <c r="H42" s="48"/>
      <c r="I42" s="48" t="n">
        <f aca="false">G42/C42*100</f>
        <v>101.222035076511</v>
      </c>
      <c r="J42" s="48" t="n">
        <f aca="false">G42/D42*100</f>
        <v>99.1330982247763</v>
      </c>
      <c r="K42" s="48" t="n">
        <f aca="false">G42/F42*100</f>
        <v>99.1330982247763</v>
      </c>
      <c r="L42" s="69" t="n">
        <v>0</v>
      </c>
      <c r="M42" s="69" t="n">
        <v>0</v>
      </c>
      <c r="N42" s="69" t="n">
        <v>0</v>
      </c>
      <c r="O42" s="55" t="n">
        <v>0</v>
      </c>
      <c r="P42" s="48" t="n">
        <v>0</v>
      </c>
      <c r="Q42" s="49" t="n">
        <f aca="false">L42+C42</f>
        <v>1101934</v>
      </c>
      <c r="R42" s="49" t="n">
        <f aca="false">M42+D42</f>
        <v>1125154</v>
      </c>
      <c r="S42" s="49" t="n">
        <f aca="false">N42+G42</f>
        <v>1115400.02</v>
      </c>
      <c r="T42" s="48" t="n">
        <v>0</v>
      </c>
      <c r="U42" s="48" t="n">
        <f aca="false">S42/R42*100</f>
        <v>99.1330982247763</v>
      </c>
    </row>
    <row r="43" customFormat="false" ht="12.75" hidden="false" customHeight="false" outlineLevel="0" collapsed="false">
      <c r="A43" s="63" t="n">
        <v>3143</v>
      </c>
      <c r="B43" s="68" t="s">
        <v>77</v>
      </c>
      <c r="C43" s="60" t="n">
        <v>0</v>
      </c>
      <c r="D43" s="60" t="n">
        <v>31960</v>
      </c>
      <c r="E43" s="60" t="n">
        <v>31960</v>
      </c>
      <c r="F43" s="60" t="n">
        <v>31960</v>
      </c>
      <c r="G43" s="60" t="n">
        <v>14599.02</v>
      </c>
      <c r="H43" s="48" t="n">
        <f aca="false">G43/E43*100</f>
        <v>45.6790362953692</v>
      </c>
      <c r="I43" s="48" t="n">
        <v>0</v>
      </c>
      <c r="J43" s="48" t="n">
        <f aca="false">G43/D43*100</f>
        <v>45.6790362953692</v>
      </c>
      <c r="K43" s="48" t="n">
        <v>0</v>
      </c>
      <c r="L43" s="49" t="n">
        <v>0</v>
      </c>
      <c r="M43" s="49" t="n">
        <v>0</v>
      </c>
      <c r="N43" s="49" t="n">
        <v>0</v>
      </c>
      <c r="O43" s="55" t="n">
        <v>0</v>
      </c>
      <c r="P43" s="48" t="n">
        <v>0</v>
      </c>
      <c r="Q43" s="49" t="n">
        <f aca="false">L43+C43</f>
        <v>0</v>
      </c>
      <c r="R43" s="49" t="n">
        <f aca="false">M43+D43</f>
        <v>31960</v>
      </c>
      <c r="S43" s="49" t="n">
        <f aca="false">N43+G43</f>
        <v>14599.02</v>
      </c>
      <c r="T43" s="48" t="n">
        <v>0</v>
      </c>
      <c r="U43" s="48" t="n">
        <f aca="false">S43/R43*100</f>
        <v>45.6790362953692</v>
      </c>
    </row>
    <row r="44" customFormat="false" ht="25.5" hidden="false" customHeight="false" outlineLevel="0" collapsed="false">
      <c r="A44" s="63" t="n">
        <v>3181</v>
      </c>
      <c r="B44" s="64" t="s">
        <v>78</v>
      </c>
      <c r="C44" s="47" t="n">
        <v>394312</v>
      </c>
      <c r="D44" s="47" t="n">
        <v>219974</v>
      </c>
      <c r="E44" s="47" t="n">
        <v>219974</v>
      </c>
      <c r="F44" s="47" t="n">
        <v>219974</v>
      </c>
      <c r="G44" s="47" t="n">
        <v>217930.93</v>
      </c>
      <c r="H44" s="48"/>
      <c r="I44" s="48" t="n">
        <f aca="false">G44/C44*100</f>
        <v>55.2686527419911</v>
      </c>
      <c r="J44" s="48" t="n">
        <f aca="false">G44/D44*100</f>
        <v>99.0712220535154</v>
      </c>
      <c r="K44" s="48" t="n">
        <f aca="false">G44/F44*100</f>
        <v>99.0712220535154</v>
      </c>
      <c r="L44" s="49" t="n">
        <v>0</v>
      </c>
      <c r="M44" s="49" t="n">
        <v>0</v>
      </c>
      <c r="N44" s="49" t="n">
        <v>0</v>
      </c>
      <c r="O44" s="55" t="n">
        <v>0</v>
      </c>
      <c r="P44" s="48" t="n">
        <v>0</v>
      </c>
      <c r="Q44" s="49" t="n">
        <f aca="false">L44+C44</f>
        <v>394312</v>
      </c>
      <c r="R44" s="49" t="n">
        <f aca="false">M44+D44</f>
        <v>219974</v>
      </c>
      <c r="S44" s="49" t="n">
        <f aca="false">N44+G44</f>
        <v>217930.93</v>
      </c>
      <c r="T44" s="48" t="n">
        <f aca="false">S44/Q44*100</f>
        <v>55.2686527419911</v>
      </c>
      <c r="U44" s="48" t="n">
        <f aca="false">S44/R44*100</f>
        <v>99.0712220535154</v>
      </c>
    </row>
    <row r="45" customFormat="false" ht="25.5" hidden="false" customHeight="false" outlineLevel="0" collapsed="false">
      <c r="A45" s="63" t="n">
        <v>3202</v>
      </c>
      <c r="B45" s="64" t="s">
        <v>79</v>
      </c>
      <c r="C45" s="47" t="n">
        <v>301661</v>
      </c>
      <c r="D45" s="47" t="n">
        <v>322061</v>
      </c>
      <c r="E45" s="47" t="n">
        <v>322061</v>
      </c>
      <c r="F45" s="47" t="n">
        <v>322061</v>
      </c>
      <c r="G45" s="47" t="n">
        <v>305160.13</v>
      </c>
      <c r="H45" s="48" t="n">
        <f aca="false">G45/E45*100</f>
        <v>94.7522767426047</v>
      </c>
      <c r="I45" s="48" t="n">
        <f aca="false">G45/C45*100</f>
        <v>101.159954385884</v>
      </c>
      <c r="J45" s="48" t="n">
        <f aca="false">G45/D45*100</f>
        <v>94.7522767426047</v>
      </c>
      <c r="K45" s="48" t="n">
        <f aca="false">G45/F45*100</f>
        <v>94.7522767426047</v>
      </c>
      <c r="L45" s="49" t="n">
        <v>0</v>
      </c>
      <c r="M45" s="49" t="n">
        <v>0</v>
      </c>
      <c r="N45" s="49" t="n">
        <v>0</v>
      </c>
      <c r="O45" s="55" t="n">
        <v>0</v>
      </c>
      <c r="P45" s="48" t="n">
        <v>0</v>
      </c>
      <c r="Q45" s="49" t="n">
        <f aca="false">L45+C45</f>
        <v>301661</v>
      </c>
      <c r="R45" s="49" t="n">
        <f aca="false">M45+D45</f>
        <v>322061</v>
      </c>
      <c r="S45" s="49" t="n">
        <f aca="false">N45+G45</f>
        <v>305160.13</v>
      </c>
      <c r="T45" s="48" t="n">
        <f aca="false">S45/Q45*100</f>
        <v>101.159954385884</v>
      </c>
      <c r="U45" s="48" t="n">
        <f aca="false">S45/R45*100</f>
        <v>94.7522767426047</v>
      </c>
    </row>
    <row r="46" customFormat="false" ht="12.75" hidden="false" customHeight="false" outlineLevel="0" collapsed="false">
      <c r="A46" s="63" t="n">
        <v>3240</v>
      </c>
      <c r="B46" s="65" t="s">
        <v>80</v>
      </c>
      <c r="C46" s="47" t="n">
        <v>83826</v>
      </c>
      <c r="D46" s="60" t="n">
        <v>42225</v>
      </c>
      <c r="E46" s="60" t="n">
        <v>42225</v>
      </c>
      <c r="F46" s="60" t="n">
        <v>42225</v>
      </c>
      <c r="G46" s="60" t="n">
        <v>42224.88</v>
      </c>
      <c r="H46" s="48" t="n">
        <f aca="false">G46/E46*100</f>
        <v>99.9997158081705</v>
      </c>
      <c r="I46" s="48" t="n">
        <f aca="false">G46/C46*100</f>
        <v>50.3720564025481</v>
      </c>
      <c r="J46" s="48" t="n">
        <f aca="false">G46/D46*100</f>
        <v>99.9997158081705</v>
      </c>
      <c r="K46" s="48" t="n">
        <f aca="false">G46/F46*100</f>
        <v>99.9997158081705</v>
      </c>
      <c r="L46" s="49" t="n">
        <v>0</v>
      </c>
      <c r="M46" s="49" t="n">
        <v>42224.87</v>
      </c>
      <c r="N46" s="49" t="n">
        <v>42224.86</v>
      </c>
      <c r="O46" s="55" t="n">
        <v>0</v>
      </c>
      <c r="P46" s="48" t="n">
        <f aca="false">N46/M46*100</f>
        <v>99.9999763172746</v>
      </c>
      <c r="Q46" s="49" t="n">
        <f aca="false">L46+C46</f>
        <v>83826</v>
      </c>
      <c r="R46" s="49" t="n">
        <f aca="false">M46+D46</f>
        <v>84449.87</v>
      </c>
      <c r="S46" s="49" t="n">
        <f aca="false">N46+G46</f>
        <v>84449.74</v>
      </c>
      <c r="T46" s="48" t="n">
        <f aca="false">S46/Q46*100</f>
        <v>100.74408894615</v>
      </c>
      <c r="U46" s="48" t="n">
        <f aca="false">S46/R46*100</f>
        <v>99.9998460625221</v>
      </c>
    </row>
    <row r="47" customFormat="false" ht="13.5" hidden="false" customHeight="false" outlineLevel="0" collapsed="false">
      <c r="A47" s="63" t="s">
        <v>81</v>
      </c>
      <c r="B47" s="65" t="s">
        <v>82</v>
      </c>
      <c r="C47" s="47" t="n">
        <v>1305347</v>
      </c>
      <c r="D47" s="47" t="n">
        <v>1953759</v>
      </c>
      <c r="E47" s="47" t="n">
        <v>1953759</v>
      </c>
      <c r="F47" s="47" t="n">
        <v>1953759</v>
      </c>
      <c r="G47" s="47" t="n">
        <v>1953208.09</v>
      </c>
      <c r="H47" s="48"/>
      <c r="I47" s="48" t="n">
        <f aca="false">G47/C47*100</f>
        <v>149.631330979425</v>
      </c>
      <c r="J47" s="48" t="n">
        <f aca="false">G47/D47*100</f>
        <v>99.9718025611142</v>
      </c>
      <c r="K47" s="48" t="n">
        <f aca="false">G47/F47*100</f>
        <v>99.9718025611142</v>
      </c>
      <c r="L47" s="49" t="n">
        <v>0</v>
      </c>
      <c r="M47" s="49" t="n">
        <v>0</v>
      </c>
      <c r="N47" s="49" t="n">
        <v>0</v>
      </c>
      <c r="O47" s="55" t="n">
        <v>0</v>
      </c>
      <c r="P47" s="48" t="n">
        <v>0</v>
      </c>
      <c r="Q47" s="49" t="n">
        <f aca="false">L47+C47</f>
        <v>1305347</v>
      </c>
      <c r="R47" s="49" t="n">
        <f aca="false">M47+D47</f>
        <v>1953759</v>
      </c>
      <c r="S47" s="49" t="n">
        <f aca="false">N47+G47</f>
        <v>1953208.09</v>
      </c>
      <c r="T47" s="48" t="n">
        <f aca="false">S47/Q47*100</f>
        <v>149.631330979425</v>
      </c>
      <c r="U47" s="48" t="n">
        <f aca="false">S47/R47*100</f>
        <v>99.9718025611142</v>
      </c>
    </row>
    <row r="48" customFormat="false" ht="13.5" hidden="false" customHeight="false" outlineLevel="0" collapsed="false">
      <c r="A48" s="70" t="n">
        <v>4000</v>
      </c>
      <c r="B48" s="71" t="s">
        <v>83</v>
      </c>
      <c r="C48" s="39" t="n">
        <f aca="false">C49</f>
        <v>23691</v>
      </c>
      <c r="D48" s="39" t="n">
        <f aca="false">D49</f>
        <v>143723</v>
      </c>
      <c r="E48" s="39" t="n">
        <f aca="false">E49</f>
        <v>143723</v>
      </c>
      <c r="F48" s="39" t="n">
        <f aca="false">F49</f>
        <v>143723</v>
      </c>
      <c r="G48" s="39" t="n">
        <f aca="false">G49</f>
        <v>132516</v>
      </c>
      <c r="H48" s="41" t="n">
        <f aca="false">G48/E48*100</f>
        <v>92.2023614870271</v>
      </c>
      <c r="I48" s="41" t="n">
        <f aca="false">G48/C48*100</f>
        <v>559.351652526276</v>
      </c>
      <c r="J48" s="41" t="n">
        <f aca="false">G48/D48*100</f>
        <v>92.2023614870271</v>
      </c>
      <c r="K48" s="41" t="n">
        <f aca="false">G48/F48*100</f>
        <v>92.2023614870271</v>
      </c>
      <c r="L48" s="42" t="n">
        <f aca="false">L49</f>
        <v>0</v>
      </c>
      <c r="M48" s="42" t="n">
        <f aca="false">M49</f>
        <v>0</v>
      </c>
      <c r="N48" s="42" t="n">
        <f aca="false">N49</f>
        <v>0</v>
      </c>
      <c r="O48" s="55" t="n">
        <v>0</v>
      </c>
      <c r="P48" s="48" t="n">
        <v>0</v>
      </c>
      <c r="Q48" s="42" t="n">
        <f aca="false">L48+C48</f>
        <v>23691</v>
      </c>
      <c r="R48" s="42" t="n">
        <f aca="false">M48+D48</f>
        <v>143723</v>
      </c>
      <c r="S48" s="42" t="n">
        <f aca="false">N48+G48</f>
        <v>132516</v>
      </c>
      <c r="T48" s="41" t="n">
        <f aca="false">S48/Q48*100</f>
        <v>559.351652526276</v>
      </c>
      <c r="U48" s="41" t="n">
        <f aca="false">S48/R48*100</f>
        <v>92.2023614870271</v>
      </c>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49" customFormat="false" ht="15.75" hidden="false" customHeight="true" outlineLevel="0" collapsed="false">
      <c r="A49" s="73" t="n">
        <v>4040</v>
      </c>
      <c r="B49" s="64" t="s">
        <v>84</v>
      </c>
      <c r="C49" s="47" t="n">
        <v>23691</v>
      </c>
      <c r="D49" s="47" t="n">
        <v>143723</v>
      </c>
      <c r="E49" s="47" t="n">
        <v>143723</v>
      </c>
      <c r="F49" s="47" t="n">
        <v>143723</v>
      </c>
      <c r="G49" s="47" t="n">
        <v>132516</v>
      </c>
      <c r="H49" s="48" t="n">
        <f aca="false">G49/E49*100</f>
        <v>92.2023614870271</v>
      </c>
      <c r="I49" s="48" t="n">
        <f aca="false">G49/C49*100</f>
        <v>559.351652526276</v>
      </c>
      <c r="J49" s="48" t="n">
        <f aca="false">G49/D49*100</f>
        <v>92.2023614870271</v>
      </c>
      <c r="K49" s="48" t="n">
        <f aca="false">G49/F49*100</f>
        <v>92.2023614870271</v>
      </c>
      <c r="L49" s="49" t="n">
        <v>0</v>
      </c>
      <c r="M49" s="49" t="n">
        <v>0</v>
      </c>
      <c r="N49" s="49" t="n">
        <v>0</v>
      </c>
      <c r="O49" s="55" t="n">
        <v>0</v>
      </c>
      <c r="P49" s="48" t="n">
        <v>0</v>
      </c>
      <c r="Q49" s="49" t="n">
        <f aca="false">L49+C49</f>
        <v>23691</v>
      </c>
      <c r="R49" s="49" t="n">
        <f aca="false">M49+D49</f>
        <v>143723</v>
      </c>
      <c r="S49" s="49" t="n">
        <f aca="false">N49+G49</f>
        <v>132516</v>
      </c>
      <c r="T49" s="48" t="n">
        <f aca="false">S49/Q49*100</f>
        <v>559.351652526276</v>
      </c>
      <c r="U49" s="48" t="n">
        <f aca="false">S49/R49*100</f>
        <v>92.2023614870271</v>
      </c>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customFormat="false" ht="12.75" hidden="false" customHeight="false" outlineLevel="0" collapsed="false">
      <c r="A50" s="70" t="n">
        <v>6000</v>
      </c>
      <c r="B50" s="74" t="s">
        <v>85</v>
      </c>
      <c r="C50" s="39" t="n">
        <f aca="false">C52+C51</f>
        <v>1022377</v>
      </c>
      <c r="D50" s="39" t="n">
        <f aca="false">D52+D51</f>
        <v>3057234</v>
      </c>
      <c r="E50" s="39" t="n">
        <f aca="false">E52+E51</f>
        <v>2936924</v>
      </c>
      <c r="F50" s="39" t="n">
        <f aca="false">F52+F51</f>
        <v>3057234</v>
      </c>
      <c r="G50" s="39" t="n">
        <f aca="false">G52+G51</f>
        <v>3054648.72</v>
      </c>
      <c r="H50" s="42" t="n">
        <f aca="false">H52+H51</f>
        <v>0</v>
      </c>
      <c r="I50" s="42" t="n">
        <f aca="false">I52+I51</f>
        <v>287.050579189477</v>
      </c>
      <c r="J50" s="42" t="n">
        <f aca="false">J52+J51</f>
        <v>199.592815546198</v>
      </c>
      <c r="K50" s="42" t="n">
        <f aca="false">K52+K51</f>
        <v>199.592815546198</v>
      </c>
      <c r="L50" s="42" t="n">
        <f aca="false">L52+L51</f>
        <v>26741</v>
      </c>
      <c r="M50" s="42" t="n">
        <f aca="false">M52+M51</f>
        <v>44330</v>
      </c>
      <c r="N50" s="42" t="n">
        <f aca="false">N52+N51</f>
        <v>44329</v>
      </c>
      <c r="O50" s="55" t="n">
        <f aca="false">N50/L50*100</f>
        <v>165.771661493587</v>
      </c>
      <c r="P50" s="48" t="n">
        <f aca="false">N50/M50*100</f>
        <v>99.9977441912926</v>
      </c>
      <c r="Q50" s="42" t="n">
        <f aca="false">Q52+Q51</f>
        <v>1049118</v>
      </c>
      <c r="R50" s="42" t="n">
        <f aca="false">R52+R51</f>
        <v>3101564</v>
      </c>
      <c r="S50" s="42" t="n">
        <f aca="false">S52+S51</f>
        <v>3098977.72</v>
      </c>
      <c r="T50" s="75" t="n">
        <f aca="false">T52+T51</f>
        <v>283.959297238252</v>
      </c>
      <c r="U50" s="75" t="n">
        <f aca="false">U52+U51</f>
        <v>199.593888213339</v>
      </c>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4" customFormat="true" ht="12.75" hidden="false" customHeight="false" outlineLevel="0" collapsed="false">
      <c r="A51" s="76" t="n">
        <v>6010</v>
      </c>
      <c r="B51" s="77" t="s">
        <v>86</v>
      </c>
      <c r="C51" s="39"/>
      <c r="D51" s="60" t="n">
        <v>120310</v>
      </c>
      <c r="E51" s="60"/>
      <c r="F51" s="60" t="n">
        <v>120310</v>
      </c>
      <c r="G51" s="60" t="n">
        <v>119909.62</v>
      </c>
      <c r="H51" s="40"/>
      <c r="I51" s="48" t="n">
        <v>0</v>
      </c>
      <c r="J51" s="48" t="n">
        <f aca="false">G51/D51*100</f>
        <v>99.6672097082537</v>
      </c>
      <c r="K51" s="48" t="n">
        <f aca="false">G51/F51*100</f>
        <v>99.6672097082537</v>
      </c>
      <c r="L51" s="42"/>
      <c r="M51" s="42"/>
      <c r="N51" s="42"/>
      <c r="O51" s="55" t="n">
        <v>0</v>
      </c>
      <c r="P51" s="48" t="n">
        <v>0</v>
      </c>
      <c r="Q51" s="49" t="n">
        <f aca="false">L51+C51</f>
        <v>0</v>
      </c>
      <c r="R51" s="49" t="n">
        <f aca="false">M51+D51</f>
        <v>120310</v>
      </c>
      <c r="S51" s="49" t="n">
        <f aca="false">N51+G51</f>
        <v>119909.62</v>
      </c>
      <c r="T51" s="48" t="n">
        <v>0</v>
      </c>
      <c r="U51" s="48" t="n">
        <f aca="false">S51/R51*100</f>
        <v>99.6672097082537</v>
      </c>
    </row>
    <row r="52" s="4" customFormat="true" ht="13.5" hidden="false" customHeight="true" outlineLevel="0" collapsed="false">
      <c r="A52" s="18" t="n">
        <v>6060</v>
      </c>
      <c r="B52" s="64" t="s">
        <v>87</v>
      </c>
      <c r="C52" s="47" t="n">
        <v>1022377</v>
      </c>
      <c r="D52" s="47" t="n">
        <v>2936924</v>
      </c>
      <c r="E52" s="47" t="n">
        <v>2936924</v>
      </c>
      <c r="F52" s="47" t="n">
        <v>2936924</v>
      </c>
      <c r="G52" s="47" t="n">
        <v>2934739.1</v>
      </c>
      <c r="H52" s="48"/>
      <c r="I52" s="48" t="n">
        <f aca="false">G52/C52*100</f>
        <v>287.050579189477</v>
      </c>
      <c r="J52" s="48" t="n">
        <f aca="false">G52/D52*100</f>
        <v>99.9256058379448</v>
      </c>
      <c r="K52" s="48" t="n">
        <f aca="false">G52/F52*100</f>
        <v>99.9256058379448</v>
      </c>
      <c r="L52" s="49" t="n">
        <v>26741</v>
      </c>
      <c r="M52" s="49" t="n">
        <v>44330</v>
      </c>
      <c r="N52" s="49" t="n">
        <v>44329</v>
      </c>
      <c r="O52" s="55" t="n">
        <f aca="false">N52/L52*100</f>
        <v>165.771661493587</v>
      </c>
      <c r="P52" s="48" t="n">
        <f aca="false">N52/M52*100</f>
        <v>99.9977441912926</v>
      </c>
      <c r="Q52" s="49" t="n">
        <f aca="false">L52+C52</f>
        <v>1049118</v>
      </c>
      <c r="R52" s="49" t="n">
        <f aca="false">M52+D52</f>
        <v>2981254</v>
      </c>
      <c r="S52" s="49" t="n">
        <f aca="false">N52+G52</f>
        <v>2979068.1</v>
      </c>
      <c r="T52" s="48" t="n">
        <f aca="false">S52/Q52*100</f>
        <v>283.959297238252</v>
      </c>
      <c r="U52" s="48" t="n">
        <f aca="false">S52/R52*100</f>
        <v>99.9266785050854</v>
      </c>
    </row>
    <row r="53" customFormat="false" ht="12.75" hidden="false" customHeight="false" outlineLevel="0" collapsed="false">
      <c r="A53" s="70" t="n">
        <v>7400</v>
      </c>
      <c r="B53" s="54" t="s">
        <v>88</v>
      </c>
      <c r="C53" s="39" t="n">
        <f aca="false">C54</f>
        <v>0</v>
      </c>
      <c r="D53" s="39" t="n">
        <f aca="false">D54</f>
        <v>190000</v>
      </c>
      <c r="E53" s="39" t="n">
        <f aca="false">E54</f>
        <v>190000</v>
      </c>
      <c r="F53" s="39" t="n">
        <f aca="false">F54</f>
        <v>190000</v>
      </c>
      <c r="G53" s="39" t="n">
        <f aca="false">G54</f>
        <v>189677</v>
      </c>
      <c r="H53" s="40" t="n">
        <f aca="false">H54</f>
        <v>0</v>
      </c>
      <c r="I53" s="41" t="n">
        <v>0</v>
      </c>
      <c r="J53" s="48" t="n">
        <f aca="false">G53/D53*100</f>
        <v>99.83</v>
      </c>
      <c r="K53" s="48" t="n">
        <f aca="false">G53/F53*100</f>
        <v>99.83</v>
      </c>
      <c r="L53" s="42" t="n">
        <f aca="false">L54</f>
        <v>0</v>
      </c>
      <c r="M53" s="42" t="n">
        <f aca="false">M54</f>
        <v>0</v>
      </c>
      <c r="N53" s="49" t="n">
        <f aca="false">N54</f>
        <v>0</v>
      </c>
      <c r="O53" s="55" t="n">
        <v>0</v>
      </c>
      <c r="P53" s="48" t="n">
        <v>0</v>
      </c>
      <c r="Q53" s="42" t="n">
        <f aca="false">L53+C53</f>
        <v>0</v>
      </c>
      <c r="R53" s="42" t="n">
        <f aca="false">M53+D53</f>
        <v>190000</v>
      </c>
      <c r="S53" s="42" t="n">
        <f aca="false">N53+G53</f>
        <v>189677</v>
      </c>
      <c r="T53" s="41" t="n">
        <v>0</v>
      </c>
      <c r="U53" s="41" t="n">
        <f aca="false">S53/R53*100</f>
        <v>99.83</v>
      </c>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4" customFormat="true" ht="12.75" hidden="false" customHeight="false" outlineLevel="0" collapsed="false">
      <c r="A54" s="73" t="n">
        <v>7500</v>
      </c>
      <c r="B54" s="65" t="s">
        <v>89</v>
      </c>
      <c r="C54" s="60" t="n">
        <v>0</v>
      </c>
      <c r="D54" s="60" t="n">
        <v>190000</v>
      </c>
      <c r="E54" s="60" t="n">
        <v>190000</v>
      </c>
      <c r="F54" s="60" t="n">
        <v>190000</v>
      </c>
      <c r="G54" s="60" t="n">
        <v>189677</v>
      </c>
      <c r="H54" s="48"/>
      <c r="I54" s="48" t="n">
        <v>0</v>
      </c>
      <c r="J54" s="48" t="n">
        <f aca="false">G54/D54*100</f>
        <v>99.83</v>
      </c>
      <c r="K54" s="48" t="n">
        <f aca="false">G54/F54*100</f>
        <v>99.83</v>
      </c>
      <c r="L54" s="49" t="n">
        <v>0</v>
      </c>
      <c r="M54" s="49" t="n">
        <v>0</v>
      </c>
      <c r="N54" s="49" t="n">
        <v>0</v>
      </c>
      <c r="O54" s="55" t="n">
        <v>0</v>
      </c>
      <c r="P54" s="48" t="n">
        <v>0</v>
      </c>
      <c r="Q54" s="49" t="n">
        <f aca="false">L54+C54</f>
        <v>0</v>
      </c>
      <c r="R54" s="49" t="n">
        <f aca="false">M54+D54</f>
        <v>190000</v>
      </c>
      <c r="S54" s="49" t="n">
        <f aca="false">N54+G54</f>
        <v>189677</v>
      </c>
      <c r="T54" s="48" t="n">
        <v>0</v>
      </c>
      <c r="U54" s="48" t="n">
        <f aca="false">S54/R54*100</f>
        <v>99.83</v>
      </c>
    </row>
    <row r="55" s="4" customFormat="true" ht="12.75" hidden="false" customHeight="false" outlineLevel="0" collapsed="false">
      <c r="A55" s="78" t="n">
        <v>8000</v>
      </c>
      <c r="B55" s="79" t="s">
        <v>90</v>
      </c>
      <c r="C55" s="39" t="n">
        <f aca="false">C56</f>
        <v>0</v>
      </c>
      <c r="D55" s="39" t="n">
        <f aca="false">D56</f>
        <v>638000</v>
      </c>
      <c r="E55" s="39" t="n">
        <f aca="false">E56</f>
        <v>0</v>
      </c>
      <c r="F55" s="39" t="n">
        <f aca="false">F56</f>
        <v>638000</v>
      </c>
      <c r="G55" s="39" t="n">
        <f aca="false">G56</f>
        <v>622615</v>
      </c>
      <c r="H55" s="41"/>
      <c r="I55" s="41" t="n">
        <v>0</v>
      </c>
      <c r="J55" s="48" t="n">
        <f aca="false">G55/D55*100</f>
        <v>97.5885579937304</v>
      </c>
      <c r="K55" s="48" t="n">
        <f aca="false">G55/F55*100</f>
        <v>97.5885579937304</v>
      </c>
      <c r="L55" s="42" t="n">
        <f aca="false">L56</f>
        <v>0</v>
      </c>
      <c r="M55" s="42" t="n">
        <f aca="false">M56</f>
        <v>0</v>
      </c>
      <c r="N55" s="42" t="n">
        <f aca="false">N56</f>
        <v>0</v>
      </c>
      <c r="O55" s="55" t="n">
        <v>0</v>
      </c>
      <c r="P55" s="48" t="n">
        <v>0</v>
      </c>
      <c r="Q55" s="42" t="n">
        <f aca="false">L55+C55</f>
        <v>0</v>
      </c>
      <c r="R55" s="42" t="n">
        <f aca="false">M55+D55</f>
        <v>638000</v>
      </c>
      <c r="S55" s="42" t="n">
        <f aca="false">N55+G55</f>
        <v>622615</v>
      </c>
      <c r="T55" s="41" t="n">
        <v>0</v>
      </c>
      <c r="U55" s="41" t="n">
        <f aca="false">S55/R55*100</f>
        <v>97.5885579937304</v>
      </c>
    </row>
    <row r="56" s="4" customFormat="true" ht="13.5" hidden="false" customHeight="false" outlineLevel="0" collapsed="false">
      <c r="A56" s="73" t="n">
        <v>8600</v>
      </c>
      <c r="B56" s="65" t="s">
        <v>91</v>
      </c>
      <c r="C56" s="60" t="n">
        <v>0</v>
      </c>
      <c r="D56" s="60" t="n">
        <v>638000</v>
      </c>
      <c r="E56" s="60"/>
      <c r="F56" s="60" t="n">
        <v>638000</v>
      </c>
      <c r="G56" s="60" t="n">
        <v>622615</v>
      </c>
      <c r="H56" s="48"/>
      <c r="I56" s="48" t="n">
        <v>0</v>
      </c>
      <c r="J56" s="48" t="n">
        <f aca="false">G56/D56*100</f>
        <v>97.5885579937304</v>
      </c>
      <c r="K56" s="48" t="n">
        <f aca="false">G56/F56*100</f>
        <v>97.5885579937304</v>
      </c>
      <c r="L56" s="49" t="n">
        <v>0</v>
      </c>
      <c r="M56" s="49" t="n">
        <v>0</v>
      </c>
      <c r="N56" s="49" t="n">
        <v>0</v>
      </c>
      <c r="O56" s="55" t="n">
        <v>0</v>
      </c>
      <c r="P56" s="48" t="n">
        <v>0</v>
      </c>
      <c r="Q56" s="49" t="n">
        <f aca="false">L56+C56</f>
        <v>0</v>
      </c>
      <c r="R56" s="49" t="n">
        <f aca="false">M56+D56</f>
        <v>638000</v>
      </c>
      <c r="S56" s="49" t="n">
        <f aca="false">N56+G56</f>
        <v>622615</v>
      </c>
      <c r="T56" s="48" t="n">
        <v>0</v>
      </c>
      <c r="U56" s="48" t="n">
        <f aca="false">S56/R56*100</f>
        <v>97.5885579937304</v>
      </c>
    </row>
    <row r="57" s="82" customFormat="true" ht="15.75" hidden="false" customHeight="false" outlineLevel="0" collapsed="false">
      <c r="A57" s="80"/>
      <c r="B57" s="81" t="s">
        <v>92</v>
      </c>
      <c r="C57" s="39" t="n">
        <f aca="false">C14+C16+C19+C48+C50+C53+C55</f>
        <v>283693585</v>
      </c>
      <c r="D57" s="39" t="n">
        <f aca="false">D14+D16+D19+D48+D50+D53+D55</f>
        <v>339801164.89</v>
      </c>
      <c r="E57" s="39" t="n">
        <f aca="false">E14+E16+E19+E48+E50+E53+E55</f>
        <v>313147008.582</v>
      </c>
      <c r="F57" s="39" t="n">
        <f aca="false">F14+F16+F19+F48+F50+F53+F55</f>
        <v>339801164.91</v>
      </c>
      <c r="G57" s="39" t="n">
        <f aca="false">G14+G16+G19+G48+G50+G53+G55</f>
        <v>336214775.68</v>
      </c>
      <c r="H57" s="41" t="n">
        <f aca="false">G57/E57*100</f>
        <v>107.366433804511</v>
      </c>
      <c r="I57" s="41" t="n">
        <f aca="false">G57/C57*100</f>
        <v>118.513351537364</v>
      </c>
      <c r="J57" s="41" t="n">
        <f aca="false">G57/D57*100</f>
        <v>98.9445624145635</v>
      </c>
      <c r="K57" s="41" t="n">
        <f aca="false">G57/F57*100</f>
        <v>98.9445624087399</v>
      </c>
      <c r="L57" s="42" t="n">
        <f aca="false">L14+L16+L19+L48+L50+L53+L55</f>
        <v>84481</v>
      </c>
      <c r="M57" s="42" t="n">
        <f aca="false">M14+M16+M19+M48+M50+M53+M55</f>
        <v>448234.57</v>
      </c>
      <c r="N57" s="42" t="n">
        <f aca="false">N14+N16+N19+N48+N50+N53+N55</f>
        <v>443652.14</v>
      </c>
      <c r="O57" s="75" t="n">
        <f aca="false">N57/L57*100</f>
        <v>525.150199453132</v>
      </c>
      <c r="P57" s="75" t="n">
        <f aca="false">N57/M57*100</f>
        <v>98.9776714455558</v>
      </c>
      <c r="Q57" s="42" t="n">
        <f aca="false">L57+C57</f>
        <v>283778066</v>
      </c>
      <c r="R57" s="42" t="n">
        <f aca="false">M57+D57</f>
        <v>340249399.46</v>
      </c>
      <c r="S57" s="42" t="n">
        <f aca="false">N57+G57</f>
        <v>336658427.82</v>
      </c>
      <c r="T57" s="41" t="n">
        <f aca="false">S57/Q57*100</f>
        <v>118.634407713526</v>
      </c>
      <c r="U57" s="41" t="n">
        <f aca="false">S57/R57*100</f>
        <v>98.9446060314289</v>
      </c>
      <c r="W57" s="83"/>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row>
    <row r="58" customFormat="false" ht="12.75" hidden="true" customHeight="false" outlineLevel="0" collapsed="false">
      <c r="A58" s="73"/>
      <c r="B58" s="65"/>
      <c r="C58" s="60"/>
      <c r="D58" s="49"/>
      <c r="E58" s="49"/>
      <c r="F58" s="49"/>
      <c r="G58" s="49"/>
      <c r="H58" s="48"/>
      <c r="I58" s="48"/>
      <c r="J58" s="48"/>
      <c r="K58" s="48"/>
      <c r="L58" s="49"/>
      <c r="M58" s="49"/>
      <c r="N58" s="49"/>
      <c r="O58" s="55"/>
      <c r="P58" s="48" t="e">
        <f aca="false">N58/M58*100</f>
        <v>#DIV/0!</v>
      </c>
      <c r="Q58" s="49"/>
      <c r="R58" s="49"/>
      <c r="S58" s="49"/>
      <c r="T58" s="48"/>
      <c r="U58" s="48"/>
    </row>
    <row r="59" customFormat="false" ht="12.75" hidden="true" customHeight="false" outlineLevel="0" collapsed="false">
      <c r="A59" s="19"/>
      <c r="B59" s="85"/>
      <c r="C59" s="60"/>
      <c r="D59" s="49"/>
      <c r="E59" s="49"/>
      <c r="F59" s="49"/>
      <c r="G59" s="49"/>
      <c r="H59" s="48"/>
      <c r="I59" s="48"/>
      <c r="J59" s="48"/>
      <c r="K59" s="48"/>
      <c r="L59" s="49"/>
      <c r="M59" s="49"/>
      <c r="N59" s="49"/>
      <c r="O59" s="55"/>
      <c r="P59" s="48" t="e">
        <f aca="false">N59/M59*100</f>
        <v>#DIV/0!</v>
      </c>
      <c r="Q59" s="49"/>
      <c r="R59" s="49"/>
      <c r="S59" s="49"/>
      <c r="T59" s="48"/>
      <c r="U59" s="48"/>
    </row>
    <row r="60" customFormat="false" ht="12.75" hidden="true" customHeight="false" outlineLevel="0" collapsed="false">
      <c r="A60" s="19"/>
      <c r="B60" s="86"/>
      <c r="C60" s="60"/>
      <c r="D60" s="49"/>
      <c r="E60" s="49"/>
      <c r="F60" s="49"/>
      <c r="G60" s="49"/>
      <c r="H60" s="48"/>
      <c r="I60" s="48"/>
      <c r="J60" s="48"/>
      <c r="K60" s="48"/>
      <c r="L60" s="49"/>
      <c r="M60" s="49"/>
      <c r="N60" s="49"/>
      <c r="O60" s="55"/>
      <c r="P60" s="48" t="e">
        <f aca="false">N60/M60*100</f>
        <v>#DIV/0!</v>
      </c>
      <c r="Q60" s="49"/>
      <c r="R60" s="49"/>
      <c r="S60" s="49"/>
      <c r="T60" s="48"/>
      <c r="U60" s="48"/>
    </row>
    <row r="61" customFormat="false" ht="13.5" hidden="true" customHeight="false" outlineLevel="0" collapsed="false">
      <c r="A61" s="87"/>
      <c r="B61" s="87" t="s">
        <v>93</v>
      </c>
      <c r="C61" s="39" t="n">
        <f aca="false">C57</f>
        <v>283693585</v>
      </c>
      <c r="D61" s="42" t="n">
        <f aca="false">D57</f>
        <v>339801164.89</v>
      </c>
      <c r="E61" s="42" t="n">
        <f aca="false">E57</f>
        <v>313147008.582</v>
      </c>
      <c r="F61" s="42" t="n">
        <f aca="false">F57</f>
        <v>339801164.91</v>
      </c>
      <c r="G61" s="42" t="n">
        <f aca="false">G57</f>
        <v>336214775.68</v>
      </c>
      <c r="H61" s="41" t="n">
        <f aca="false">G61/E61*100</f>
        <v>107.366433804511</v>
      </c>
      <c r="I61" s="41" t="n">
        <f aca="false">G61/C61*100</f>
        <v>118.513351537364</v>
      </c>
      <c r="J61" s="41" t="n">
        <f aca="false">G61/D61*100</f>
        <v>98.9445624145635</v>
      </c>
      <c r="K61" s="41" t="n">
        <f aca="false">G61/F61*100</f>
        <v>98.9445624087399</v>
      </c>
      <c r="L61" s="42" t="n">
        <f aca="false">L57</f>
        <v>84481</v>
      </c>
      <c r="M61" s="42" t="n">
        <f aca="false">M57</f>
        <v>448234.57</v>
      </c>
      <c r="N61" s="42" t="n">
        <f aca="false">N57</f>
        <v>443652.14</v>
      </c>
      <c r="O61" s="43" t="n">
        <f aca="false">N61/L61*100</f>
        <v>525.150199453132</v>
      </c>
      <c r="P61" s="48" t="n">
        <f aca="false">N61/M61*100</f>
        <v>98.9776714455558</v>
      </c>
      <c r="Q61" s="42" t="n">
        <f aca="false">L61+C61</f>
        <v>283778066</v>
      </c>
      <c r="R61" s="42" t="n">
        <f aca="false">R57</f>
        <v>340249399.46</v>
      </c>
      <c r="S61" s="42" t="n">
        <f aca="false">S57</f>
        <v>336658427.82</v>
      </c>
      <c r="T61" s="41" t="n">
        <f aca="false">S61/Q61*100</f>
        <v>118.634407713526</v>
      </c>
      <c r="U61" s="41" t="n">
        <f aca="false">S61/R61*100</f>
        <v>98.9446060314289</v>
      </c>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row>
    <row r="62" customFormat="false" ht="32.25" hidden="false" customHeight="true" outlineLevel="0" collapsed="false">
      <c r="A62" s="88" t="s">
        <v>94</v>
      </c>
      <c r="B62" s="88"/>
      <c r="C62" s="89"/>
      <c r="D62" s="90"/>
      <c r="E62" s="91"/>
      <c r="F62" s="91"/>
      <c r="G62" s="92"/>
      <c r="H62" s="93"/>
      <c r="I62" s="93"/>
      <c r="J62" s="94"/>
      <c r="K62" s="93"/>
      <c r="L62" s="93" t="s">
        <v>95</v>
      </c>
      <c r="M62" s="95"/>
      <c r="N62" s="95"/>
      <c r="O62" s="96"/>
      <c r="P62" s="96"/>
      <c r="Q62" s="95"/>
      <c r="R62" s="95"/>
      <c r="S62" s="97"/>
      <c r="T62" s="91"/>
      <c r="U62" s="91"/>
    </row>
    <row r="63" customFormat="false" ht="15.75" hidden="false" customHeight="false" outlineLevel="0" collapsed="false"/>
  </sheetData>
  <mergeCells count="23">
    <mergeCell ref="D4:I4"/>
    <mergeCell ref="B7:B13"/>
    <mergeCell ref="C7:K7"/>
    <mergeCell ref="L7:P7"/>
    <mergeCell ref="Q7:U7"/>
    <mergeCell ref="C21:C22"/>
    <mergeCell ref="D21:D22"/>
    <mergeCell ref="F21:F22"/>
    <mergeCell ref="G21:G22"/>
    <mergeCell ref="I21:I22"/>
    <mergeCell ref="J21:J22"/>
    <mergeCell ref="K21:K22"/>
    <mergeCell ref="L21:L22"/>
    <mergeCell ref="M21:M22"/>
    <mergeCell ref="N21:N22"/>
    <mergeCell ref="O21:O22"/>
    <mergeCell ref="P21:P22"/>
    <mergeCell ref="Q21:Q22"/>
    <mergeCell ref="R21:R22"/>
    <mergeCell ref="S21:S22"/>
    <mergeCell ref="T21:T22"/>
    <mergeCell ref="U21:U22"/>
    <mergeCell ref="A62:B62"/>
  </mergeCells>
  <printOptions headings="false" gridLines="false" gridLinesSet="true" horizontalCentered="false" verticalCentered="false"/>
  <pageMargins left="0.196527777777778" right="0.196527777777778" top="0.196527777777778" bottom="0.196527777777778" header="0.511805555555555" footer="0.511805555555555"/>
  <pageSetup paperSize="9" scale="44"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1367256704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1996-10-09T01:32:33Z</dcterms:created>
  <dc:creator>Microsoft Corporation</dc:creator>
  <dc:language>ru-RU</dc:language>
  <cp:lastPrinted>2018-02-16T09:44:58Z</cp:lastPrinted>
  <dcterms:modified xsi:type="dcterms:W3CDTF">2018-02-27T11:28:37Z</dcterms:modified>
  <cp:revision>1</cp:revision>
</cp:coreProperties>
</file>