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вик. І кв.2018" sheetId="1" r:id="rId1"/>
  </sheets>
  <definedNames>
    <definedName name="_xlnm.Print_Area" localSheetId="0">'вик. І кв.2018'!$A$1:$I$131</definedName>
  </definedNames>
  <calcPr fullCalcOnLoad="1" refMode="R1C1"/>
</workbook>
</file>

<file path=xl/sharedStrings.xml><?xml version="1.0" encoding="utf-8"?>
<sst xmlns="http://schemas.openxmlformats.org/spreadsheetml/2006/main" count="142" uniqueCount="129">
  <si>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</si>
  <si>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</si>
  <si>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</si>
  <si>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</si>
  <si>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</si>
  <si>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</si>
  <si>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</si>
  <si>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</si>
  <si>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</si>
  <si>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</si>
  <si>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</si>
  <si>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</si>
  <si>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</si>
  <si>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</si>
  <si>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</si>
  <si>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</si>
  <si>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</si>
  <si>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</si>
  <si>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</si>
  <si>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</si>
  <si>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</si>
  <si>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</si>
  <si>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</si>
  <si>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</si>
  <si>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</si>
  <si>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</si>
  <si>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</si>
  <si>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</si>
  <si>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</si>
  <si>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</si>
  <si>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</si>
  <si>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</si>
  <si>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</si>
  <si>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</si>
  <si>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</si>
  <si>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</si>
  <si>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</si>
  <si>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</si>
  <si>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</si>
  <si>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</si>
  <si>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</si>
  <si>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</si>
  <si>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</si>
  <si>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</si>
  <si>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</si>
  <si>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</si>
  <si>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</si>
  <si>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</si>
  <si>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</si>
  <si>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</si>
  <si>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</si>
  <si>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</si>
  <si>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</si>
  <si>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</si>
  <si>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</si>
  <si>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</si>
  <si>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</si>
  <si>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</si>
  <si>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</si>
  <si>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</si>
  <si>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</si>
  <si>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</si>
  <si>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</si>
  <si>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</si>
  <si>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</si>
  <si>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</si>
  <si>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</si>
  <si>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</si>
  <si>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</si>
  <si>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</si>
  <si>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</si>
  <si>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</si>
  <si>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</si>
  <si>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</si>
  <si>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</si>
  <si>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</si>
  <si>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</si>
  <si>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</si>
  <si>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</si>
  <si>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</si>
  <si>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</si>
  <si>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</si>
  <si>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</si>
  <si>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</si>
  <si>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</si>
  <si>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</si>
  <si>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</si>
  <si>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</si>
  <si>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</si>
  <si>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</si>
  <si>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</si>
  <si>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</si>
  <si>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</si>
  <si>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</si>
  <si>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</si>
  <si>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</si>
  <si>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</si>
  <si>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</si>
  <si>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</si>
  <si>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</si>
  <si>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</si>
  <si>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</si>
  <si>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</si>
  <si>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</si>
  <si>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</si>
  <si>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</si>
  <si>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</si>
  <si>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</si>
  <si>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</si>
  <si>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</si>
  <si>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</si>
  <si>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</si>
  <si>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</si>
  <si>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</si>
  <si>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</si>
  <si>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</si>
  <si>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</si>
  <si>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</si>
  <si>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</si>
  <si>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</si>
  <si>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</si>
  <si>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</si>
  <si>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</si>
  <si>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 </t>
  </si>
  <si>
    <t>від ___________________ № ________</t>
  </si>
  <si>
    <t xml:space="preserve">                       Звіт про виконання доходної частини бюджету Шевченківського району за І квартал 2018 року</t>
  </si>
  <si>
    <t xml:space="preserve">                       до рішення  районної у місті  ради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</si>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</sst>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0.000"/>
    <numFmt numFmtId="183" formatCode="_-* #,##0.000_р_._-;\-* #,##0.000_р_._-;_-* &quot;-&quot;??_р_._-;_-@_-"/>
    <numFmt numFmtId="184" formatCode="0.00000"/>
    <numFmt numFmtId="185" formatCode="0.000000"/>
    <numFmt numFmtId="186" formatCode="0.0000000"/>
    <numFmt numFmtId="187" formatCode="0.00000000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%"/>
    <numFmt numFmtId="197" formatCode="_-* #,##0.0\ &quot;грн.&quot;_-;\-* #,##0.0\ &quot;грн.&quot;_-;_-* &quot;-&quot;?\ &quot;грн.&quot;_-;_-@_-"/>
    <numFmt numFmtId="198" formatCode="#,##0.0;[Red]#,##0.0"/>
    <numFmt numFmtId="199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0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80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180" fontId="3" fillId="0" borderId="12" xfId="0" applyNumberFormat="1" applyFont="1" applyBorder="1" applyAlignment="1">
      <alignment horizontal="center"/>
    </xf>
    <xf numFmtId="180" fontId="2" fillId="0" borderId="13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3" fontId="2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/>
    </xf>
    <xf numFmtId="3" fontId="2" fillId="0" borderId="18" xfId="0" applyNumberFormat="1" applyFont="1" applyBorder="1" applyAlignment="1">
      <alignment horizontal="center"/>
    </xf>
    <xf numFmtId="180" fontId="3" fillId="0" borderId="18" xfId="0" applyNumberFormat="1" applyFont="1" applyBorder="1" applyAlignment="1">
      <alignment horizontal="center"/>
    </xf>
    <xf numFmtId="180" fontId="3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80" fontId="2" fillId="0" borderId="21" xfId="0" applyNumberFormat="1" applyFont="1" applyBorder="1" applyAlignment="1">
      <alignment horizontal="center"/>
    </xf>
    <xf numFmtId="180" fontId="3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25" xfId="0" applyNumberFormat="1" applyFont="1" applyBorder="1" applyAlignment="1">
      <alignment horizontal="center"/>
    </xf>
    <xf numFmtId="180" fontId="3" fillId="0" borderId="26" xfId="0" applyNumberFormat="1" applyFont="1" applyBorder="1" applyAlignment="1">
      <alignment horizontal="center"/>
    </xf>
    <xf numFmtId="180" fontId="3" fillId="0" borderId="27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2" fillId="0" borderId="28" xfId="0" applyNumberFormat="1" applyFont="1" applyBorder="1" applyAlignment="1">
      <alignment horizontal="center"/>
    </xf>
    <xf numFmtId="3" fontId="3" fillId="0" borderId="29" xfId="0" applyNumberFormat="1" applyFont="1" applyBorder="1" applyAlignment="1">
      <alignment horizontal="center"/>
    </xf>
    <xf numFmtId="3" fontId="3" fillId="0" borderId="18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27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3" fontId="3" fillId="0" borderId="31" xfId="0" applyNumberFormat="1" applyFont="1" applyFill="1" applyBorder="1" applyAlignment="1">
      <alignment horizontal="center"/>
    </xf>
    <xf numFmtId="180" fontId="3" fillId="0" borderId="23" xfId="0" applyNumberFormat="1" applyFont="1" applyBorder="1" applyAlignment="1">
      <alignment horizontal="center"/>
    </xf>
    <xf numFmtId="180" fontId="3" fillId="0" borderId="31" xfId="0" applyNumberFormat="1" applyFont="1" applyBorder="1" applyAlignment="1">
      <alignment horizontal="center"/>
    </xf>
    <xf numFmtId="180" fontId="2" fillId="0" borderId="18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0" fontId="2" fillId="0" borderId="26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52" applyFont="1" applyBorder="1">
      <alignment/>
      <protection/>
    </xf>
    <xf numFmtId="180" fontId="3" fillId="0" borderId="23" xfId="0" applyNumberFormat="1" applyFont="1" applyFill="1" applyBorder="1" applyAlignment="1">
      <alignment horizontal="center"/>
    </xf>
    <xf numFmtId="180" fontId="3" fillId="0" borderId="31" xfId="0" applyNumberFormat="1" applyFont="1" applyFill="1" applyBorder="1" applyAlignment="1">
      <alignment horizontal="center"/>
    </xf>
    <xf numFmtId="180" fontId="2" fillId="0" borderId="26" xfId="0" applyNumberFormat="1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7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32" xfId="0" applyFont="1" applyBorder="1" applyAlignment="1">
      <alignment/>
    </xf>
    <xf numFmtId="180" fontId="2" fillId="0" borderId="18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0" fontId="2" fillId="0" borderId="18" xfId="52" applyFont="1" applyBorder="1" applyAlignment="1">
      <alignment horizontal="center"/>
      <protection/>
    </xf>
    <xf numFmtId="0" fontId="2" fillId="0" borderId="32" xfId="52" applyFont="1" applyBorder="1">
      <alignment/>
      <protection/>
    </xf>
    <xf numFmtId="180" fontId="3" fillId="0" borderId="26" xfId="0" applyNumberFormat="1" applyFont="1" applyFill="1" applyBorder="1" applyAlignment="1">
      <alignment horizontal="center"/>
    </xf>
    <xf numFmtId="180" fontId="3" fillId="0" borderId="24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180" fontId="3" fillId="0" borderId="27" xfId="0" applyNumberFormat="1" applyFont="1" applyFill="1" applyBorder="1" applyAlignment="1">
      <alignment horizontal="center"/>
    </xf>
    <xf numFmtId="180" fontId="3" fillId="0" borderId="25" xfId="0" applyNumberFormat="1" applyFont="1" applyFill="1" applyBorder="1" applyAlignment="1">
      <alignment horizontal="center"/>
    </xf>
    <xf numFmtId="0" fontId="3" fillId="0" borderId="26" xfId="52" applyFont="1" applyBorder="1">
      <alignment/>
      <protection/>
    </xf>
    <xf numFmtId="0" fontId="3" fillId="0" borderId="31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4" xfId="52" applyFont="1" applyBorder="1">
      <alignment/>
      <protection/>
    </xf>
    <xf numFmtId="0" fontId="3" fillId="0" borderId="23" xfId="52" applyFont="1" applyBorder="1">
      <alignment/>
      <protection/>
    </xf>
    <xf numFmtId="0" fontId="3" fillId="0" borderId="25" xfId="52" applyFont="1" applyBorder="1">
      <alignment/>
      <protection/>
    </xf>
    <xf numFmtId="0" fontId="3" fillId="0" borderId="25" xfId="0" applyFont="1" applyBorder="1" applyAlignment="1">
      <alignment/>
    </xf>
    <xf numFmtId="0" fontId="3" fillId="0" borderId="27" xfId="52" applyFont="1" applyBorder="1" applyAlignment="1">
      <alignment horizontal="center"/>
      <protection/>
    </xf>
    <xf numFmtId="0" fontId="2" fillId="0" borderId="14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4" xfId="0" applyFont="1" applyFill="1" applyBorder="1" applyAlignment="1">
      <alignment/>
    </xf>
    <xf numFmtId="3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31" xfId="0" applyFont="1" applyBorder="1" applyAlignment="1">
      <alignment/>
    </xf>
    <xf numFmtId="3" fontId="2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180" fontId="3" fillId="0" borderId="33" xfId="0" applyNumberFormat="1" applyFont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180" fontId="2" fillId="0" borderId="24" xfId="0" applyNumberFormat="1" applyFont="1" applyBorder="1" applyAlignment="1">
      <alignment horizontal="center"/>
    </xf>
    <xf numFmtId="180" fontId="2" fillId="0" borderId="3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6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80" fontId="2" fillId="0" borderId="15" xfId="0" applyNumberFormat="1" applyFont="1" applyBorder="1" applyAlignment="1">
      <alignment horizontal="center"/>
    </xf>
    <xf numFmtId="180" fontId="3" fillId="0" borderId="11" xfId="0" applyNumberFormat="1" applyFont="1" applyBorder="1" applyAlignment="1">
      <alignment horizontal="center"/>
    </xf>
    <xf numFmtId="180" fontId="3" fillId="0" borderId="15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80" fontId="4" fillId="0" borderId="31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80" fontId="3" fillId="0" borderId="37" xfId="0" applyNumberFormat="1" applyFont="1" applyBorder="1" applyAlignment="1">
      <alignment horizontal="center"/>
    </xf>
    <xf numFmtId="180" fontId="2" fillId="0" borderId="2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3" fontId="2" fillId="0" borderId="17" xfId="0" applyNumberFormat="1" applyFont="1" applyFill="1" applyBorder="1" applyAlignment="1">
      <alignment horizontal="center"/>
    </xf>
    <xf numFmtId="180" fontId="2" fillId="0" borderId="38" xfId="0" applyNumberFormat="1" applyFont="1" applyBorder="1" applyAlignment="1">
      <alignment horizontal="center"/>
    </xf>
    <xf numFmtId="180" fontId="2" fillId="0" borderId="31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29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0"/>
  <sheetViews>
    <sheetView tabSelected="1" view="pageBreakPreview" zoomScale="65" zoomScaleNormal="75" zoomScaleSheetLayoutView="65" zoomScalePageLayoutView="0" workbookViewId="0" topLeftCell="A118">
      <selection activeCell="F139" sqref="F139"/>
    </sheetView>
  </sheetViews>
  <sheetFormatPr defaultColWidth="9.00390625" defaultRowHeight="12.75"/>
  <cols>
    <col min="1" max="1" width="13.625" style="0" customWidth="1"/>
    <col min="2" max="2" width="110.875" style="0" customWidth="1"/>
    <col min="3" max="3" width="17.875" style="0" customWidth="1"/>
    <col min="4" max="4" width="16.25390625" style="0" customWidth="1"/>
    <col min="5" max="6" width="15.125" style="0" customWidth="1"/>
    <col min="7" max="7" width="16.375" style="0" customWidth="1"/>
    <col min="8" max="8" width="18.125" style="0" customWidth="1"/>
    <col min="9" max="9" width="19.375" style="0" customWidth="1"/>
  </cols>
  <sheetData>
    <row r="1" spans="1:13" ht="18.75">
      <c r="A1" s="1"/>
      <c r="B1" s="1"/>
      <c r="C1" s="1"/>
      <c r="D1" s="1"/>
      <c r="E1" s="1"/>
      <c r="F1" s="2"/>
      <c r="G1" s="2" t="s">
        <v>98</v>
      </c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126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/>
      <c r="G3" s="2" t="s">
        <v>124</v>
      </c>
      <c r="H3" s="2"/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46" t="s">
        <v>125</v>
      </c>
      <c r="C6" s="146"/>
      <c r="D6" s="146"/>
      <c r="E6" s="146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46" t="s">
        <v>34</v>
      </c>
      <c r="C7" s="146"/>
      <c r="D7" s="146"/>
      <c r="E7" s="146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47"/>
      <c r="C8" s="148"/>
      <c r="D8" s="148"/>
      <c r="E8" s="148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/>
      <c r="J9" s="3"/>
      <c r="K9" s="3"/>
      <c r="L9" s="3"/>
      <c r="M9" s="3"/>
    </row>
    <row r="10" spans="1:13" ht="18.75">
      <c r="A10" s="124" t="s">
        <v>19</v>
      </c>
      <c r="B10" s="124"/>
      <c r="C10" s="125" t="s">
        <v>51</v>
      </c>
      <c r="D10" s="124" t="s">
        <v>18</v>
      </c>
      <c r="E10" s="124" t="s">
        <v>18</v>
      </c>
      <c r="F10" s="126" t="s">
        <v>23</v>
      </c>
      <c r="G10" s="149" t="s">
        <v>24</v>
      </c>
      <c r="H10" s="150"/>
      <c r="I10" s="151"/>
      <c r="J10" s="3"/>
      <c r="K10" s="3"/>
      <c r="L10" s="3"/>
      <c r="M10" s="3"/>
    </row>
    <row r="11" spans="1:13" ht="18.75">
      <c r="A11" s="127" t="s">
        <v>25</v>
      </c>
      <c r="B11" s="128" t="s">
        <v>26</v>
      </c>
      <c r="C11" s="129" t="s">
        <v>29</v>
      </c>
      <c r="D11" s="128" t="s">
        <v>41</v>
      </c>
      <c r="E11" s="128" t="s">
        <v>119</v>
      </c>
      <c r="F11" s="130" t="s">
        <v>27</v>
      </c>
      <c r="G11" s="124" t="s">
        <v>52</v>
      </c>
      <c r="H11" s="124" t="s">
        <v>96</v>
      </c>
      <c r="I11" s="124" t="s">
        <v>96</v>
      </c>
      <c r="J11" s="3"/>
      <c r="K11" s="3"/>
      <c r="L11" s="3"/>
      <c r="M11" s="3"/>
    </row>
    <row r="12" spans="1:13" ht="18.75">
      <c r="A12" s="127" t="s">
        <v>28</v>
      </c>
      <c r="B12" s="128"/>
      <c r="C12" s="129" t="s">
        <v>118</v>
      </c>
      <c r="D12" s="128" t="s">
        <v>118</v>
      </c>
      <c r="E12" s="128" t="s">
        <v>120</v>
      </c>
      <c r="F12" s="130" t="s">
        <v>30</v>
      </c>
      <c r="G12" s="128" t="s">
        <v>95</v>
      </c>
      <c r="H12" s="131" t="s">
        <v>97</v>
      </c>
      <c r="I12" s="131" t="s">
        <v>97</v>
      </c>
      <c r="J12" s="3"/>
      <c r="K12" s="3"/>
      <c r="L12" s="3"/>
      <c r="M12" s="3"/>
    </row>
    <row r="13" spans="1:13" ht="18.75">
      <c r="A13" s="127"/>
      <c r="B13" s="128"/>
      <c r="C13" s="129"/>
      <c r="D13" s="128"/>
      <c r="E13" s="128" t="s">
        <v>31</v>
      </c>
      <c r="F13" s="130" t="s">
        <v>31</v>
      </c>
      <c r="G13" s="128" t="s">
        <v>121</v>
      </c>
      <c r="H13" s="131" t="s">
        <v>29</v>
      </c>
      <c r="I13" s="131" t="s">
        <v>122</v>
      </c>
      <c r="J13" s="3"/>
      <c r="K13" s="3"/>
      <c r="L13" s="3"/>
      <c r="M13" s="3"/>
    </row>
    <row r="14" spans="1:13" ht="18.75">
      <c r="A14" s="132"/>
      <c r="B14" s="133"/>
      <c r="C14" s="134"/>
      <c r="D14" s="133"/>
      <c r="E14" s="133"/>
      <c r="F14" s="135"/>
      <c r="G14" s="133" t="s">
        <v>118</v>
      </c>
      <c r="H14" s="133" t="s">
        <v>118</v>
      </c>
      <c r="I14" s="133" t="s">
        <v>31</v>
      </c>
      <c r="J14" s="3"/>
      <c r="K14" s="3"/>
      <c r="L14" s="3"/>
      <c r="M14" s="3"/>
    </row>
    <row r="15" spans="1:13" ht="18.75">
      <c r="A15" s="38">
        <v>1</v>
      </c>
      <c r="B15" s="5">
        <v>2</v>
      </c>
      <c r="C15" s="38">
        <v>3</v>
      </c>
      <c r="D15" s="38">
        <v>4</v>
      </c>
      <c r="E15" s="5">
        <v>5</v>
      </c>
      <c r="F15" s="38">
        <v>6</v>
      </c>
      <c r="G15" s="40">
        <v>7</v>
      </c>
      <c r="H15" s="120"/>
      <c r="I15" s="39">
        <v>8</v>
      </c>
      <c r="J15" s="3"/>
      <c r="K15" s="3"/>
      <c r="L15" s="3"/>
      <c r="M15" s="3"/>
    </row>
    <row r="16" spans="1:13" ht="18.75">
      <c r="A16" s="29">
        <v>10000000</v>
      </c>
      <c r="B16" s="30" t="s">
        <v>11</v>
      </c>
      <c r="C16" s="31">
        <f>C17+C31</f>
        <v>37974744</v>
      </c>
      <c r="D16" s="31">
        <f>D17+D31</f>
        <v>37974744</v>
      </c>
      <c r="E16" s="31">
        <f>E17+E31</f>
        <v>8661276</v>
      </c>
      <c r="F16" s="31">
        <f>F17+F31</f>
        <v>8619255</v>
      </c>
      <c r="G16" s="58">
        <f>F16/C16*100</f>
        <v>22.697335365842097</v>
      </c>
      <c r="H16" s="58">
        <f>F16/D16*100</f>
        <v>22.697335365842097</v>
      </c>
      <c r="I16" s="58">
        <f>F16/E16*100</f>
        <v>99.51484053850726</v>
      </c>
      <c r="J16" s="3"/>
      <c r="K16" s="3"/>
      <c r="L16" s="3"/>
      <c r="M16" s="3"/>
    </row>
    <row r="17" spans="1:13" ht="18.75">
      <c r="A17" s="61">
        <v>11000000</v>
      </c>
      <c r="B17" s="60" t="s">
        <v>0</v>
      </c>
      <c r="C17" s="45">
        <f>C18</f>
        <v>20446438</v>
      </c>
      <c r="D17" s="45">
        <f>D18</f>
        <v>20446438</v>
      </c>
      <c r="E17" s="47">
        <f>E18</f>
        <v>4784966</v>
      </c>
      <c r="F17" s="45">
        <f>F18</f>
        <v>4714559</v>
      </c>
      <c r="G17" s="73">
        <f>F17/C17*100</f>
        <v>23.05809451993545</v>
      </c>
      <c r="H17" s="58">
        <f>F17/D17*100</f>
        <v>23.05809451993545</v>
      </c>
      <c r="I17" s="114">
        <f>F17/E17*100</f>
        <v>98.52857888645394</v>
      </c>
      <c r="J17" s="3"/>
      <c r="K17" s="3"/>
      <c r="L17" s="3"/>
      <c r="M17" s="3"/>
    </row>
    <row r="18" spans="1:13" ht="18.75">
      <c r="A18" s="29">
        <v>11010000</v>
      </c>
      <c r="B18" s="83" t="s">
        <v>1</v>
      </c>
      <c r="C18" s="48">
        <f>C19+C21+C24+C26+C28</f>
        <v>20446438</v>
      </c>
      <c r="D18" s="48">
        <f>D19+D21+D24+D26+D28</f>
        <v>20446438</v>
      </c>
      <c r="E18" s="49">
        <f>E19+E21+E24+E26+E28</f>
        <v>4784966</v>
      </c>
      <c r="F18" s="49">
        <f>F19+F21+F24+F26+F28</f>
        <v>4714559</v>
      </c>
      <c r="G18" s="32">
        <f>F18/C18*100</f>
        <v>23.05809451993545</v>
      </c>
      <c r="H18" s="32">
        <f>F18/D18*100</f>
        <v>23.05809451993545</v>
      </c>
      <c r="I18" s="50">
        <f>F18/E18*100</f>
        <v>98.52857888645394</v>
      </c>
      <c r="J18" s="3"/>
      <c r="K18" s="3"/>
      <c r="L18" s="3"/>
      <c r="M18" s="3"/>
    </row>
    <row r="19" spans="1:13" ht="18.75">
      <c r="A19" s="65">
        <v>11010100</v>
      </c>
      <c r="B19" s="63" t="s">
        <v>99</v>
      </c>
      <c r="C19" s="51">
        <v>16671368</v>
      </c>
      <c r="D19" s="51">
        <v>16671368</v>
      </c>
      <c r="E19" s="51">
        <v>3885015</v>
      </c>
      <c r="F19" s="51">
        <v>3887301</v>
      </c>
      <c r="G19" s="43">
        <f>F19/C19*100</f>
        <v>23.317228676135034</v>
      </c>
      <c r="H19" s="41">
        <f>F19/D19*100</f>
        <v>23.317228676135034</v>
      </c>
      <c r="I19" s="41">
        <f>F19/E19*100</f>
        <v>100.05884147165456</v>
      </c>
      <c r="J19" s="3"/>
      <c r="K19" s="3"/>
      <c r="L19" s="3"/>
      <c r="M19" s="3"/>
    </row>
    <row r="20" spans="1:13" ht="18.75">
      <c r="A20" s="66"/>
      <c r="B20" s="64" t="s">
        <v>100</v>
      </c>
      <c r="C20" s="52"/>
      <c r="D20" s="52"/>
      <c r="E20" s="52"/>
      <c r="F20" s="52"/>
      <c r="G20" s="44"/>
      <c r="H20" s="42"/>
      <c r="I20" s="42"/>
      <c r="J20" s="3"/>
      <c r="K20" s="3"/>
      <c r="L20" s="3"/>
      <c r="M20" s="3"/>
    </row>
    <row r="21" spans="1:13" ht="18.75">
      <c r="A21" s="65">
        <v>11010200</v>
      </c>
      <c r="B21" s="63" t="s">
        <v>78</v>
      </c>
      <c r="C21" s="51">
        <v>2580644</v>
      </c>
      <c r="D21" s="51">
        <v>2580644</v>
      </c>
      <c r="E21" s="51">
        <v>635690</v>
      </c>
      <c r="F21" s="51">
        <v>576055</v>
      </c>
      <c r="G21" s="43">
        <f>F21/C21*100</f>
        <v>22.322141294963583</v>
      </c>
      <c r="H21" s="41">
        <f>F21/D21*100</f>
        <v>22.322141294963583</v>
      </c>
      <c r="I21" s="41">
        <f>F21/E21*100</f>
        <v>90.61885510232976</v>
      </c>
      <c r="J21" s="3"/>
      <c r="K21" s="3"/>
      <c r="L21" s="3"/>
      <c r="M21" s="3"/>
    </row>
    <row r="22" spans="1:13" ht="18.75">
      <c r="A22" s="67"/>
      <c r="B22" s="4" t="s">
        <v>62</v>
      </c>
      <c r="C22" s="53"/>
      <c r="D22" s="53"/>
      <c r="E22" s="53"/>
      <c r="F22" s="53"/>
      <c r="G22" s="57"/>
      <c r="H22" s="56"/>
      <c r="I22" s="56"/>
      <c r="J22" s="3"/>
      <c r="K22" s="3"/>
      <c r="L22" s="3"/>
      <c r="M22" s="3"/>
    </row>
    <row r="23" spans="1:13" ht="18.75">
      <c r="A23" s="66"/>
      <c r="B23" s="64" t="s">
        <v>63</v>
      </c>
      <c r="C23" s="52"/>
      <c r="D23" s="52"/>
      <c r="E23" s="52"/>
      <c r="F23" s="52"/>
      <c r="G23" s="44"/>
      <c r="H23" s="42"/>
      <c r="I23" s="42"/>
      <c r="J23" s="3"/>
      <c r="K23" s="3"/>
      <c r="L23" s="3"/>
      <c r="M23" s="3"/>
    </row>
    <row r="24" spans="1:13" ht="18.75">
      <c r="A24" s="65">
        <v>11010400</v>
      </c>
      <c r="B24" s="63" t="s">
        <v>99</v>
      </c>
      <c r="C24" s="51">
        <v>647360</v>
      </c>
      <c r="D24" s="51">
        <v>647360</v>
      </c>
      <c r="E24" s="51">
        <v>120830</v>
      </c>
      <c r="F24" s="51">
        <v>141493</v>
      </c>
      <c r="G24" s="43">
        <f>F24/C24*100</f>
        <v>21.856926594167078</v>
      </c>
      <c r="H24" s="41">
        <f>F24/D24*100</f>
        <v>21.856926594167078</v>
      </c>
      <c r="I24" s="41">
        <f>F24/E24*100</f>
        <v>117.10088554167011</v>
      </c>
      <c r="J24" s="3"/>
      <c r="K24" s="3"/>
      <c r="L24" s="3"/>
      <c r="M24" s="3"/>
    </row>
    <row r="25" spans="1:13" ht="18.75">
      <c r="A25" s="66"/>
      <c r="B25" s="64" t="s">
        <v>101</v>
      </c>
      <c r="C25" s="52"/>
      <c r="D25" s="52"/>
      <c r="E25" s="52"/>
      <c r="F25" s="52"/>
      <c r="G25" s="44"/>
      <c r="H25" s="42"/>
      <c r="I25" s="42"/>
      <c r="J25" s="3"/>
      <c r="K25" s="3"/>
      <c r="L25" s="3"/>
      <c r="M25" s="3"/>
    </row>
    <row r="26" spans="1:13" ht="18.75">
      <c r="A26" s="65">
        <v>11010500</v>
      </c>
      <c r="B26" s="63" t="s">
        <v>50</v>
      </c>
      <c r="C26" s="51">
        <v>493129</v>
      </c>
      <c r="D26" s="51">
        <v>493129</v>
      </c>
      <c r="E26" s="51">
        <v>129949</v>
      </c>
      <c r="F26" s="51">
        <v>108553</v>
      </c>
      <c r="G26" s="43">
        <f>F26/C26*100</f>
        <v>22.01310407621535</v>
      </c>
      <c r="H26" s="41">
        <f>F26/D26*100</f>
        <v>22.01310407621535</v>
      </c>
      <c r="I26" s="41">
        <f>F26/E26*100</f>
        <v>83.53507914643437</v>
      </c>
      <c r="J26" s="3"/>
      <c r="K26" s="3"/>
      <c r="L26" s="3"/>
      <c r="M26" s="3"/>
    </row>
    <row r="27" spans="1:13" ht="18.75">
      <c r="A27" s="67"/>
      <c r="B27" s="4" t="s">
        <v>64</v>
      </c>
      <c r="C27" s="53"/>
      <c r="D27" s="53"/>
      <c r="E27" s="53"/>
      <c r="F27" s="53"/>
      <c r="G27" s="57"/>
      <c r="H27" s="56"/>
      <c r="I27" s="56"/>
      <c r="J27" s="3"/>
      <c r="K27" s="3"/>
      <c r="L27" s="3"/>
      <c r="M27" s="3"/>
    </row>
    <row r="28" spans="1:13" ht="18.75">
      <c r="A28" s="81">
        <v>11010900</v>
      </c>
      <c r="B28" s="63" t="s">
        <v>5</v>
      </c>
      <c r="C28" s="51">
        <v>53937</v>
      </c>
      <c r="D28" s="51">
        <v>53937</v>
      </c>
      <c r="E28" s="51">
        <v>13482</v>
      </c>
      <c r="F28" s="51">
        <v>1157</v>
      </c>
      <c r="G28" s="43">
        <f>F28/C28*100</f>
        <v>2.145095203663533</v>
      </c>
      <c r="H28" s="41">
        <f>F28/D28*100</f>
        <v>2.145095203663533</v>
      </c>
      <c r="I28" s="41">
        <f>F28/E28*100</f>
        <v>8.581812787420263</v>
      </c>
      <c r="J28" s="3"/>
      <c r="K28" s="3"/>
      <c r="L28" s="3"/>
      <c r="M28" s="3"/>
    </row>
    <row r="29" spans="1:13" ht="18.75">
      <c r="A29" s="68"/>
      <c r="B29" s="4" t="s">
        <v>88</v>
      </c>
      <c r="C29" s="53"/>
      <c r="D29" s="53"/>
      <c r="E29" s="53"/>
      <c r="F29" s="53"/>
      <c r="G29" s="57"/>
      <c r="H29" s="56"/>
      <c r="I29" s="56"/>
      <c r="J29" s="3"/>
      <c r="K29" s="3"/>
      <c r="L29" s="3"/>
      <c r="M29" s="3"/>
    </row>
    <row r="30" spans="1:13" ht="18.75">
      <c r="A30" s="68"/>
      <c r="B30" s="4" t="s">
        <v>87</v>
      </c>
      <c r="C30" s="53"/>
      <c r="D30" s="53"/>
      <c r="E30" s="53"/>
      <c r="F30" s="53"/>
      <c r="G30" s="57"/>
      <c r="H30" s="56"/>
      <c r="I30" s="56"/>
      <c r="J30" s="3"/>
      <c r="K30" s="3"/>
      <c r="L30" s="3"/>
      <c r="M30" s="3"/>
    </row>
    <row r="31" spans="1:13" ht="18.75">
      <c r="A31" s="29">
        <v>18000000</v>
      </c>
      <c r="B31" s="83" t="s">
        <v>47</v>
      </c>
      <c r="C31" s="31">
        <f>C32+C37</f>
        <v>17528306</v>
      </c>
      <c r="D31" s="31">
        <f>D32+D37</f>
        <v>17528306</v>
      </c>
      <c r="E31" s="31">
        <f>E32+E37</f>
        <v>3876310</v>
      </c>
      <c r="F31" s="31">
        <f>F32+F37</f>
        <v>3904696</v>
      </c>
      <c r="G31" s="58">
        <f aca="true" t="shared" si="0" ref="G31:G36">F31/C31*100</f>
        <v>22.276516624025163</v>
      </c>
      <c r="H31" s="115">
        <f>F31/D31*100</f>
        <v>22.276516624025163</v>
      </c>
      <c r="I31" s="115">
        <f aca="true" t="shared" si="1" ref="I31:I36">F31/E31*100</f>
        <v>100.7322943727411</v>
      </c>
      <c r="J31" s="3"/>
      <c r="K31" s="3"/>
      <c r="L31" s="3"/>
      <c r="M31" s="3"/>
    </row>
    <row r="32" spans="1:13" ht="18.75">
      <c r="A32" s="29">
        <v>18010000</v>
      </c>
      <c r="B32" s="30" t="s">
        <v>48</v>
      </c>
      <c r="C32" s="31">
        <f>C33+C34+C35+C36</f>
        <v>17012700</v>
      </c>
      <c r="D32" s="31">
        <f>D33+D34+D35+D36</f>
        <v>17012700</v>
      </c>
      <c r="E32" s="31">
        <f>E33+E34+E35+E36</f>
        <v>3772710</v>
      </c>
      <c r="F32" s="31">
        <f>F33+F34+F35+F36</f>
        <v>3782453</v>
      </c>
      <c r="G32" s="58">
        <f t="shared" si="0"/>
        <v>22.233114085359762</v>
      </c>
      <c r="H32" s="115">
        <f aca="true" t="shared" si="2" ref="H32:H42">F32/D32*100</f>
        <v>22.233114085359762</v>
      </c>
      <c r="I32" s="58">
        <f t="shared" si="1"/>
        <v>100.25824937511763</v>
      </c>
      <c r="J32" s="3"/>
      <c r="K32" s="3"/>
      <c r="L32" s="3"/>
      <c r="M32" s="3"/>
    </row>
    <row r="33" spans="1:13" ht="18.75">
      <c r="A33" s="38">
        <v>18010500</v>
      </c>
      <c r="B33" s="76" t="s">
        <v>7</v>
      </c>
      <c r="C33" s="49">
        <v>5408370</v>
      </c>
      <c r="D33" s="49">
        <v>5408370</v>
      </c>
      <c r="E33" s="49">
        <v>1293570</v>
      </c>
      <c r="F33" s="49">
        <v>1107665</v>
      </c>
      <c r="G33" s="32">
        <f t="shared" si="0"/>
        <v>20.480569931421112</v>
      </c>
      <c r="H33" s="50">
        <f t="shared" si="2"/>
        <v>20.480569931421112</v>
      </c>
      <c r="I33" s="32">
        <f t="shared" si="1"/>
        <v>85.6285318923599</v>
      </c>
      <c r="J33" s="3"/>
      <c r="K33" s="3"/>
      <c r="L33" s="3"/>
      <c r="M33" s="3"/>
    </row>
    <row r="34" spans="1:13" ht="18.75">
      <c r="A34" s="38">
        <v>18010600</v>
      </c>
      <c r="B34" s="76" t="s">
        <v>8</v>
      </c>
      <c r="C34" s="49">
        <v>9432234</v>
      </c>
      <c r="D34" s="49">
        <v>9432234</v>
      </c>
      <c r="E34" s="49">
        <v>2223234</v>
      </c>
      <c r="F34" s="49">
        <v>2379242</v>
      </c>
      <c r="G34" s="32">
        <f t="shared" si="0"/>
        <v>25.224586243301427</v>
      </c>
      <c r="H34" s="50">
        <f t="shared" si="2"/>
        <v>25.224586243301427</v>
      </c>
      <c r="I34" s="32">
        <f t="shared" si="1"/>
        <v>107.01716508473692</v>
      </c>
      <c r="J34" s="3"/>
      <c r="K34" s="3"/>
      <c r="L34" s="3"/>
      <c r="M34" s="3"/>
    </row>
    <row r="35" spans="1:13" ht="18.75">
      <c r="A35" s="38">
        <v>18010700</v>
      </c>
      <c r="B35" s="76" t="s">
        <v>9</v>
      </c>
      <c r="C35" s="49">
        <v>875952</v>
      </c>
      <c r="D35" s="49">
        <v>875952</v>
      </c>
      <c r="E35" s="49">
        <v>117000</v>
      </c>
      <c r="F35" s="49">
        <v>162874</v>
      </c>
      <c r="G35" s="32">
        <f t="shared" si="0"/>
        <v>18.5939412205235</v>
      </c>
      <c r="H35" s="50">
        <f t="shared" si="2"/>
        <v>18.5939412205235</v>
      </c>
      <c r="I35" s="32">
        <f t="shared" si="1"/>
        <v>139.20854700854701</v>
      </c>
      <c r="J35" s="3"/>
      <c r="K35" s="3"/>
      <c r="L35" s="3"/>
      <c r="M35" s="3"/>
    </row>
    <row r="36" spans="1:13" ht="18.75">
      <c r="A36" s="38">
        <v>18010900</v>
      </c>
      <c r="B36" s="76" t="s">
        <v>10</v>
      </c>
      <c r="C36" s="49">
        <v>1296144</v>
      </c>
      <c r="D36" s="49">
        <v>1296144</v>
      </c>
      <c r="E36" s="49">
        <v>138906</v>
      </c>
      <c r="F36" s="49">
        <v>132672</v>
      </c>
      <c r="G36" s="32">
        <f t="shared" si="0"/>
        <v>10.235899714846498</v>
      </c>
      <c r="H36" s="50">
        <f t="shared" si="2"/>
        <v>10.235899714846498</v>
      </c>
      <c r="I36" s="32">
        <f t="shared" si="1"/>
        <v>95.51207291261716</v>
      </c>
      <c r="J36" s="3"/>
      <c r="K36" s="3"/>
      <c r="L36" s="3"/>
      <c r="M36" s="3"/>
    </row>
    <row r="37" spans="1:13" ht="18.75">
      <c r="A37" s="29">
        <v>18030000</v>
      </c>
      <c r="B37" s="30" t="s">
        <v>39</v>
      </c>
      <c r="C37" s="31">
        <f>C38+C39</f>
        <v>515606</v>
      </c>
      <c r="D37" s="31">
        <f>D38+D39</f>
        <v>515606</v>
      </c>
      <c r="E37" s="31">
        <f>E38+E39</f>
        <v>103600</v>
      </c>
      <c r="F37" s="31">
        <f>F38+F39</f>
        <v>122243</v>
      </c>
      <c r="G37" s="58">
        <f>F37/C37*100</f>
        <v>23.708606959577665</v>
      </c>
      <c r="H37" s="115">
        <f t="shared" si="2"/>
        <v>23.708606959577665</v>
      </c>
      <c r="I37" s="58">
        <f>F37/E37*100</f>
        <v>117.99517374517374</v>
      </c>
      <c r="J37" s="3"/>
      <c r="K37" s="3"/>
      <c r="L37" s="3"/>
      <c r="M37" s="3"/>
    </row>
    <row r="38" spans="1:13" ht="18.75">
      <c r="A38" s="38">
        <v>18030100</v>
      </c>
      <c r="B38" s="76" t="s">
        <v>40</v>
      </c>
      <c r="C38" s="49">
        <v>320606</v>
      </c>
      <c r="D38" s="49">
        <v>320606</v>
      </c>
      <c r="E38" s="49">
        <v>61000</v>
      </c>
      <c r="F38" s="49">
        <v>82109</v>
      </c>
      <c r="G38" s="32">
        <f>F38/C38*100</f>
        <v>25.610562497270795</v>
      </c>
      <c r="H38" s="50">
        <f t="shared" si="2"/>
        <v>25.610562497270795</v>
      </c>
      <c r="I38" s="32">
        <f>F38/E38*100</f>
        <v>134.60491803278688</v>
      </c>
      <c r="J38" s="3"/>
      <c r="K38" s="3"/>
      <c r="L38" s="3"/>
      <c r="M38" s="3"/>
    </row>
    <row r="39" spans="1:13" ht="18.75">
      <c r="A39" s="38">
        <v>18030200</v>
      </c>
      <c r="B39" s="76" t="s">
        <v>42</v>
      </c>
      <c r="C39" s="49">
        <v>195000</v>
      </c>
      <c r="D39" s="49">
        <v>195000</v>
      </c>
      <c r="E39" s="49">
        <v>42600</v>
      </c>
      <c r="F39" s="49">
        <v>40134</v>
      </c>
      <c r="G39" s="32">
        <f>F39/C39*100</f>
        <v>20.58153846153846</v>
      </c>
      <c r="H39" s="50">
        <f t="shared" si="2"/>
        <v>20.58153846153846</v>
      </c>
      <c r="I39" s="32">
        <f>F39/E39*100</f>
        <v>94.21126760563381</v>
      </c>
      <c r="J39" s="3"/>
      <c r="K39" s="3"/>
      <c r="L39" s="3"/>
      <c r="M39" s="3"/>
    </row>
    <row r="40" spans="1:13" ht="18.75">
      <c r="A40" s="29">
        <v>20000000</v>
      </c>
      <c r="B40" s="30" t="s">
        <v>43</v>
      </c>
      <c r="C40" s="31">
        <f>C41+C47+C54</f>
        <v>180230</v>
      </c>
      <c r="D40" s="31">
        <f>D41+D47+D54</f>
        <v>180230</v>
      </c>
      <c r="E40" s="31">
        <f>E41+E47+E54</f>
        <v>19240</v>
      </c>
      <c r="F40" s="31">
        <f>F41+F47+F54</f>
        <v>247494</v>
      </c>
      <c r="G40" s="58">
        <f aca="true" t="shared" si="3" ref="G40:G47">F40/C40*100</f>
        <v>137.32120068800978</v>
      </c>
      <c r="H40" s="115">
        <f t="shared" si="2"/>
        <v>137.32120068800978</v>
      </c>
      <c r="I40" s="58">
        <f aca="true" t="shared" si="4" ref="I40:I47">F40/E40*100</f>
        <v>1286.3513513513515</v>
      </c>
      <c r="J40" s="3"/>
      <c r="K40" s="3"/>
      <c r="L40" s="3"/>
      <c r="M40" s="3"/>
    </row>
    <row r="41" spans="1:13" ht="18.75">
      <c r="A41" s="29">
        <v>21000000</v>
      </c>
      <c r="B41" s="30" t="s">
        <v>20</v>
      </c>
      <c r="C41" s="31">
        <f>C46</f>
        <v>20000</v>
      </c>
      <c r="D41" s="31">
        <f>D46</f>
        <v>20000</v>
      </c>
      <c r="E41" s="31">
        <f>E46</f>
        <v>3040</v>
      </c>
      <c r="F41" s="31">
        <f>F42</f>
        <v>3070</v>
      </c>
      <c r="G41" s="58">
        <f t="shared" si="3"/>
        <v>15.35</v>
      </c>
      <c r="H41" s="115">
        <f t="shared" si="2"/>
        <v>15.35</v>
      </c>
      <c r="I41" s="58">
        <f t="shared" si="4"/>
        <v>100.98684210526316</v>
      </c>
      <c r="J41" s="3"/>
      <c r="K41" s="3"/>
      <c r="L41" s="3"/>
      <c r="M41" s="3"/>
    </row>
    <row r="42" spans="1:13" ht="18.75">
      <c r="A42" s="61">
        <v>21080000</v>
      </c>
      <c r="B42" s="30" t="s">
        <v>12</v>
      </c>
      <c r="C42" s="45">
        <f>C46+C43</f>
        <v>20000</v>
      </c>
      <c r="D42" s="45">
        <f>D46+D43</f>
        <v>20000</v>
      </c>
      <c r="E42" s="45">
        <f>E46+E43</f>
        <v>3040</v>
      </c>
      <c r="F42" s="45">
        <f>F46+F43</f>
        <v>3070</v>
      </c>
      <c r="G42" s="58">
        <f t="shared" si="3"/>
        <v>15.35</v>
      </c>
      <c r="H42" s="58">
        <f t="shared" si="2"/>
        <v>15.35</v>
      </c>
      <c r="I42" s="58">
        <f t="shared" si="4"/>
        <v>100.98684210526316</v>
      </c>
      <c r="J42" s="3"/>
      <c r="K42" s="3"/>
      <c r="L42" s="3"/>
      <c r="M42" s="3"/>
    </row>
    <row r="43" spans="1:13" ht="18.75">
      <c r="A43" s="65">
        <v>21080900</v>
      </c>
      <c r="B43" s="79" t="s">
        <v>102</v>
      </c>
      <c r="C43" s="113">
        <v>0</v>
      </c>
      <c r="D43" s="113">
        <v>0</v>
      </c>
      <c r="E43" s="51">
        <v>0</v>
      </c>
      <c r="F43" s="51">
        <v>10</v>
      </c>
      <c r="G43" s="136">
        <v>0</v>
      </c>
      <c r="H43" s="43">
        <v>0</v>
      </c>
      <c r="I43" s="41">
        <v>0</v>
      </c>
      <c r="J43" s="3"/>
      <c r="K43" s="3"/>
      <c r="L43" s="3"/>
      <c r="M43" s="3"/>
    </row>
    <row r="44" spans="1:13" ht="18.75">
      <c r="A44" s="69"/>
      <c r="B44" s="74" t="s">
        <v>103</v>
      </c>
      <c r="C44" s="110"/>
      <c r="D44" s="110"/>
      <c r="E44" s="54"/>
      <c r="F44" s="54"/>
      <c r="G44" s="57"/>
      <c r="H44" s="78"/>
      <c r="I44" s="57"/>
      <c r="J44" s="3"/>
      <c r="K44" s="3"/>
      <c r="L44" s="3"/>
      <c r="M44" s="3"/>
    </row>
    <row r="45" spans="1:13" ht="18.75">
      <c r="A45" s="66"/>
      <c r="B45" s="75" t="s">
        <v>104</v>
      </c>
      <c r="C45" s="111"/>
      <c r="D45" s="111"/>
      <c r="E45" s="46"/>
      <c r="F45" s="46"/>
      <c r="G45" s="44"/>
      <c r="H45" s="112"/>
      <c r="I45" s="44"/>
      <c r="J45" s="3"/>
      <c r="K45" s="3"/>
      <c r="L45" s="3"/>
      <c r="M45" s="3"/>
    </row>
    <row r="46" spans="1:13" ht="18.75">
      <c r="A46" s="66">
        <v>21081100</v>
      </c>
      <c r="B46" s="75" t="s">
        <v>14</v>
      </c>
      <c r="C46" s="52">
        <v>20000</v>
      </c>
      <c r="D46" s="52">
        <v>20000</v>
      </c>
      <c r="E46" s="52">
        <v>3040</v>
      </c>
      <c r="F46" s="90">
        <v>3060</v>
      </c>
      <c r="G46" s="44">
        <f t="shared" si="3"/>
        <v>15.299999999999999</v>
      </c>
      <c r="H46" s="44">
        <f>F46/D46*100</f>
        <v>15.299999999999999</v>
      </c>
      <c r="I46" s="44">
        <f t="shared" si="4"/>
        <v>100.6578947368421</v>
      </c>
      <c r="J46" s="3"/>
      <c r="K46" s="3"/>
      <c r="L46" s="3"/>
      <c r="M46" s="3"/>
    </row>
    <row r="47" spans="1:13" ht="18.75">
      <c r="A47" s="29">
        <v>22000000</v>
      </c>
      <c r="B47" s="30" t="s">
        <v>3</v>
      </c>
      <c r="C47" s="31">
        <f>C48</f>
        <v>145000</v>
      </c>
      <c r="D47" s="31">
        <f>D48</f>
        <v>145000</v>
      </c>
      <c r="E47" s="31">
        <f>E48</f>
        <v>13400</v>
      </c>
      <c r="F47" s="31">
        <f>F48</f>
        <v>141602</v>
      </c>
      <c r="G47" s="58">
        <f t="shared" si="3"/>
        <v>97.65655172413793</v>
      </c>
      <c r="H47" s="137">
        <f>F47/D47*100</f>
        <v>97.65655172413793</v>
      </c>
      <c r="I47" s="58">
        <f t="shared" si="4"/>
        <v>1056.7313432835822</v>
      </c>
      <c r="J47" s="3"/>
      <c r="K47" s="3"/>
      <c r="L47" s="3"/>
      <c r="M47" s="3"/>
    </row>
    <row r="48" spans="1:13" ht="18.75">
      <c r="A48" s="29">
        <v>22090000</v>
      </c>
      <c r="B48" s="83" t="s">
        <v>13</v>
      </c>
      <c r="C48" s="31">
        <f>C49+C51+C52</f>
        <v>145000</v>
      </c>
      <c r="D48" s="31">
        <f>D49+D51+D52</f>
        <v>145000</v>
      </c>
      <c r="E48" s="31">
        <f>E49+E51+E52</f>
        <v>13400</v>
      </c>
      <c r="F48" s="31">
        <f>F49+F51+F52</f>
        <v>141602</v>
      </c>
      <c r="G48" s="58">
        <f>F48/C48*100</f>
        <v>97.65655172413793</v>
      </c>
      <c r="H48" s="137">
        <f>F48/D48*100</f>
        <v>97.65655172413793</v>
      </c>
      <c r="I48" s="115">
        <f>F48/E48*100</f>
        <v>1056.7313432835822</v>
      </c>
      <c r="J48" s="3"/>
      <c r="K48" s="3"/>
      <c r="L48" s="3"/>
      <c r="M48" s="3"/>
    </row>
    <row r="49" spans="1:13" ht="18.75">
      <c r="A49" s="65">
        <v>22090100</v>
      </c>
      <c r="B49" s="63" t="s">
        <v>79</v>
      </c>
      <c r="C49" s="51">
        <v>100000</v>
      </c>
      <c r="D49" s="51">
        <v>100000</v>
      </c>
      <c r="E49" s="51">
        <v>3700</v>
      </c>
      <c r="F49" s="51">
        <v>126825</v>
      </c>
      <c r="G49" s="43">
        <f>F49/C49*100</f>
        <v>126.82500000000002</v>
      </c>
      <c r="H49" s="41">
        <f>F49/D49*100</f>
        <v>126.82500000000002</v>
      </c>
      <c r="I49" s="41">
        <f>F49/E49*100</f>
        <v>3427.7027027027025</v>
      </c>
      <c r="J49" s="3"/>
      <c r="K49" s="3"/>
      <c r="L49" s="3"/>
      <c r="M49" s="3"/>
    </row>
    <row r="50" spans="1:13" ht="18.75">
      <c r="A50" s="66"/>
      <c r="B50" s="64" t="s">
        <v>80</v>
      </c>
      <c r="C50" s="52"/>
      <c r="D50" s="52"/>
      <c r="E50" s="52"/>
      <c r="F50" s="52"/>
      <c r="G50" s="44"/>
      <c r="H50" s="42"/>
      <c r="I50" s="42"/>
      <c r="J50" s="3"/>
      <c r="K50" s="3"/>
      <c r="L50" s="3"/>
      <c r="M50" s="3"/>
    </row>
    <row r="51" spans="1:13" ht="18.75">
      <c r="A51" s="38">
        <v>22090200</v>
      </c>
      <c r="B51" s="62" t="s">
        <v>6</v>
      </c>
      <c r="C51" s="49">
        <v>0</v>
      </c>
      <c r="D51" s="49">
        <v>0</v>
      </c>
      <c r="E51" s="49">
        <v>0</v>
      </c>
      <c r="F51" s="49">
        <v>3157</v>
      </c>
      <c r="G51" s="32">
        <v>0</v>
      </c>
      <c r="H51" s="50">
        <v>0</v>
      </c>
      <c r="I51" s="50">
        <v>0</v>
      </c>
      <c r="J51" s="3"/>
      <c r="K51" s="3"/>
      <c r="L51" s="3"/>
      <c r="M51" s="3"/>
    </row>
    <row r="52" spans="1:13" ht="18.75">
      <c r="A52" s="65">
        <v>22090400</v>
      </c>
      <c r="B52" s="63" t="s">
        <v>105</v>
      </c>
      <c r="C52" s="51">
        <v>45000</v>
      </c>
      <c r="D52" s="51">
        <v>45000</v>
      </c>
      <c r="E52" s="51">
        <v>9700</v>
      </c>
      <c r="F52" s="51">
        <v>11620</v>
      </c>
      <c r="G52" s="43">
        <v>0</v>
      </c>
      <c r="H52" s="41">
        <v>0</v>
      </c>
      <c r="I52" s="41">
        <v>0</v>
      </c>
      <c r="J52" s="3"/>
      <c r="K52" s="3"/>
      <c r="L52" s="3"/>
      <c r="M52" s="3"/>
    </row>
    <row r="53" spans="1:13" ht="18.75">
      <c r="A53" s="66"/>
      <c r="B53" s="64" t="s">
        <v>61</v>
      </c>
      <c r="C53" s="52"/>
      <c r="D53" s="52"/>
      <c r="E53" s="52"/>
      <c r="F53" s="52"/>
      <c r="G53" s="44"/>
      <c r="H53" s="42"/>
      <c r="I53" s="42"/>
      <c r="J53" s="3"/>
      <c r="K53" s="3"/>
      <c r="L53" s="3"/>
      <c r="M53" s="3"/>
    </row>
    <row r="54" spans="1:13" ht="18.75">
      <c r="A54" s="29">
        <v>24000000</v>
      </c>
      <c r="B54" s="30" t="s">
        <v>46</v>
      </c>
      <c r="C54" s="31">
        <f aca="true" t="shared" si="5" ref="C54:F55">C55</f>
        <v>15230</v>
      </c>
      <c r="D54" s="31">
        <f t="shared" si="5"/>
        <v>15230</v>
      </c>
      <c r="E54" s="31">
        <f t="shared" si="5"/>
        <v>2800</v>
      </c>
      <c r="F54" s="31">
        <f t="shared" si="5"/>
        <v>102822</v>
      </c>
      <c r="G54" s="58">
        <f aca="true" t="shared" si="6" ref="G54:G59">F54/C54*100</f>
        <v>675.1280367695339</v>
      </c>
      <c r="H54" s="58">
        <f aca="true" t="shared" si="7" ref="H54:H59">F54/D54*100</f>
        <v>675.1280367695339</v>
      </c>
      <c r="I54" s="58">
        <f aca="true" t="shared" si="8" ref="I54:I59">F54/E54*100</f>
        <v>3672.214285714286</v>
      </c>
      <c r="J54" s="3"/>
      <c r="K54" s="3"/>
      <c r="L54" s="3"/>
      <c r="M54" s="3"/>
    </row>
    <row r="55" spans="1:13" ht="18.75">
      <c r="A55" s="29">
        <v>24060000</v>
      </c>
      <c r="B55" s="30" t="s">
        <v>12</v>
      </c>
      <c r="C55" s="31">
        <f t="shared" si="5"/>
        <v>15230</v>
      </c>
      <c r="D55" s="31">
        <f t="shared" si="5"/>
        <v>15230</v>
      </c>
      <c r="E55" s="31">
        <f t="shared" si="5"/>
        <v>2800</v>
      </c>
      <c r="F55" s="31">
        <f t="shared" si="5"/>
        <v>102822</v>
      </c>
      <c r="G55" s="58">
        <f t="shared" si="6"/>
        <v>675.1280367695339</v>
      </c>
      <c r="H55" s="58">
        <f t="shared" si="7"/>
        <v>675.1280367695339</v>
      </c>
      <c r="I55" s="58">
        <f t="shared" si="8"/>
        <v>3672.214285714286</v>
      </c>
      <c r="J55" s="3"/>
      <c r="K55" s="3"/>
      <c r="L55" s="3"/>
      <c r="M55" s="3"/>
    </row>
    <row r="56" spans="1:13" ht="18.75">
      <c r="A56" s="38">
        <v>24060300</v>
      </c>
      <c r="B56" s="76" t="s">
        <v>12</v>
      </c>
      <c r="C56" s="49">
        <v>15230</v>
      </c>
      <c r="D56" s="49">
        <v>15230</v>
      </c>
      <c r="E56" s="49">
        <v>2800</v>
      </c>
      <c r="F56" s="49">
        <v>102822</v>
      </c>
      <c r="G56" s="32">
        <f t="shared" si="6"/>
        <v>675.1280367695339</v>
      </c>
      <c r="H56" s="32">
        <f t="shared" si="7"/>
        <v>675.1280367695339</v>
      </c>
      <c r="I56" s="32">
        <f t="shared" si="8"/>
        <v>3672.214285714286</v>
      </c>
      <c r="J56" s="3"/>
      <c r="K56" s="3"/>
      <c r="L56" s="3"/>
      <c r="M56" s="3"/>
    </row>
    <row r="57" spans="1:13" ht="18.75">
      <c r="A57" s="29">
        <v>30000000</v>
      </c>
      <c r="B57" s="30" t="s">
        <v>37</v>
      </c>
      <c r="C57" s="31">
        <f>C58</f>
        <v>27000</v>
      </c>
      <c r="D57" s="31">
        <f>D58</f>
        <v>27000</v>
      </c>
      <c r="E57" s="31">
        <f>E58</f>
        <v>6000</v>
      </c>
      <c r="F57" s="31">
        <f>F58</f>
        <v>2003</v>
      </c>
      <c r="G57" s="58">
        <f t="shared" si="6"/>
        <v>7.4185185185185185</v>
      </c>
      <c r="H57" s="58">
        <f t="shared" si="7"/>
        <v>7.4185185185185185</v>
      </c>
      <c r="I57" s="58">
        <f t="shared" si="8"/>
        <v>33.38333333333333</v>
      </c>
      <c r="J57" s="3"/>
      <c r="K57" s="3"/>
      <c r="L57" s="3"/>
      <c r="M57" s="3"/>
    </row>
    <row r="58" spans="1:13" ht="18.75">
      <c r="A58" s="29">
        <v>31000000</v>
      </c>
      <c r="B58" s="30" t="s">
        <v>38</v>
      </c>
      <c r="C58" s="31">
        <f>C59+C62</f>
        <v>27000</v>
      </c>
      <c r="D58" s="31">
        <f>D59+D62</f>
        <v>27000</v>
      </c>
      <c r="E58" s="31">
        <f>E59+E62</f>
        <v>6000</v>
      </c>
      <c r="F58" s="31">
        <f>F59+F62</f>
        <v>2003</v>
      </c>
      <c r="G58" s="58">
        <f t="shared" si="6"/>
        <v>7.4185185185185185</v>
      </c>
      <c r="H58" s="58">
        <f t="shared" si="7"/>
        <v>7.4185185185185185</v>
      </c>
      <c r="I58" s="58">
        <f t="shared" si="8"/>
        <v>33.38333333333333</v>
      </c>
      <c r="J58" s="3"/>
      <c r="K58" s="3"/>
      <c r="L58" s="3"/>
      <c r="M58" s="3"/>
    </row>
    <row r="59" spans="1:13" ht="18.75">
      <c r="A59" s="65">
        <v>31010200</v>
      </c>
      <c r="B59" s="63" t="s">
        <v>2</v>
      </c>
      <c r="C59" s="51">
        <v>27000</v>
      </c>
      <c r="D59" s="51">
        <v>27000</v>
      </c>
      <c r="E59" s="51">
        <v>6000</v>
      </c>
      <c r="F59" s="51">
        <v>2000</v>
      </c>
      <c r="G59" s="43">
        <f t="shared" si="6"/>
        <v>7.4074074074074066</v>
      </c>
      <c r="H59" s="41">
        <f t="shared" si="7"/>
        <v>7.4074074074074066</v>
      </c>
      <c r="I59" s="41">
        <f t="shared" si="8"/>
        <v>33.33333333333333</v>
      </c>
      <c r="J59" s="3"/>
      <c r="K59" s="3"/>
      <c r="L59" s="3"/>
      <c r="M59" s="3"/>
    </row>
    <row r="60" spans="1:13" ht="18.75">
      <c r="A60" s="67"/>
      <c r="B60" s="4" t="s">
        <v>59</v>
      </c>
      <c r="C60" s="53"/>
      <c r="D60" s="53"/>
      <c r="E60" s="53"/>
      <c r="F60" s="54"/>
      <c r="G60" s="57"/>
      <c r="H60" s="56"/>
      <c r="I60" s="56"/>
      <c r="J60" s="3"/>
      <c r="K60" s="3"/>
      <c r="L60" s="3"/>
      <c r="M60" s="3"/>
    </row>
    <row r="61" spans="1:13" ht="18.75">
      <c r="A61" s="66"/>
      <c r="B61" s="64" t="s">
        <v>60</v>
      </c>
      <c r="C61" s="52"/>
      <c r="D61" s="52"/>
      <c r="E61" s="52"/>
      <c r="F61" s="46"/>
      <c r="G61" s="44"/>
      <c r="H61" s="42"/>
      <c r="I61" s="42"/>
      <c r="J61" s="3"/>
      <c r="K61" s="3"/>
      <c r="L61" s="3"/>
      <c r="M61" s="3"/>
    </row>
    <row r="62" spans="1:13" ht="18.75">
      <c r="A62" s="65">
        <v>31020000</v>
      </c>
      <c r="B62" s="4" t="s">
        <v>89</v>
      </c>
      <c r="C62" s="52">
        <v>0</v>
      </c>
      <c r="D62" s="52">
        <v>0</v>
      </c>
      <c r="E62" s="52">
        <v>0</v>
      </c>
      <c r="F62" s="52">
        <v>3</v>
      </c>
      <c r="G62" s="44">
        <v>0</v>
      </c>
      <c r="H62" s="32">
        <v>0</v>
      </c>
      <c r="I62" s="56">
        <v>0</v>
      </c>
      <c r="J62" s="3"/>
      <c r="K62" s="3"/>
      <c r="L62" s="3"/>
      <c r="M62" s="3"/>
    </row>
    <row r="63" spans="1:13" ht="18.75">
      <c r="A63" s="29">
        <v>900101</v>
      </c>
      <c r="B63" s="29" t="s">
        <v>32</v>
      </c>
      <c r="C63" s="31">
        <f>C16+C40+C57</f>
        <v>38181974</v>
      </c>
      <c r="D63" s="31">
        <f>D16+D40+D57</f>
        <v>38181974</v>
      </c>
      <c r="E63" s="31">
        <f>E16+E40+E57</f>
        <v>8686516</v>
      </c>
      <c r="F63" s="31">
        <f>F16+F40+F57</f>
        <v>8868752</v>
      </c>
      <c r="G63" s="59">
        <f>F63/C63*100</f>
        <v>23.227589018839097</v>
      </c>
      <c r="H63" s="58">
        <f>F63/D63*100</f>
        <v>23.227589018839097</v>
      </c>
      <c r="I63" s="58">
        <f>F63/E63*100</f>
        <v>102.09791819873469</v>
      </c>
      <c r="J63" s="3"/>
      <c r="K63" s="3"/>
      <c r="L63" s="3"/>
      <c r="M63" s="3"/>
    </row>
    <row r="64" spans="1:13" ht="18.75">
      <c r="A64" s="29"/>
      <c r="B64" s="29"/>
      <c r="C64" s="31"/>
      <c r="D64" s="31"/>
      <c r="E64" s="31"/>
      <c r="F64" s="31"/>
      <c r="G64" s="58"/>
      <c r="H64" s="58"/>
      <c r="I64" s="58"/>
      <c r="J64" s="3"/>
      <c r="K64" s="3"/>
      <c r="L64" s="3"/>
      <c r="M64" s="3"/>
    </row>
    <row r="65" spans="1:13" ht="18.75">
      <c r="A65" s="29">
        <v>40000000</v>
      </c>
      <c r="B65" s="30" t="s">
        <v>17</v>
      </c>
      <c r="C65" s="31">
        <f>C66+C90</f>
        <v>351600516</v>
      </c>
      <c r="D65" s="31">
        <f>D66+D90</f>
        <v>351600516</v>
      </c>
      <c r="E65" s="31">
        <f>E66+E90</f>
        <v>111191140</v>
      </c>
      <c r="F65" s="31">
        <f>F66+F90</f>
        <v>101858005</v>
      </c>
      <c r="G65" s="84">
        <f>F65/C65*100</f>
        <v>28.969811011312625</v>
      </c>
      <c r="H65" s="84">
        <f>F65/D65*100</f>
        <v>28.969811011312625</v>
      </c>
      <c r="I65" s="32">
        <f>F65/E65*100</f>
        <v>91.60622420095702</v>
      </c>
      <c r="J65" s="3"/>
      <c r="K65" s="3"/>
      <c r="L65" s="3"/>
      <c r="M65" s="3"/>
    </row>
    <row r="66" spans="1:13" ht="18.75">
      <c r="A66" s="61">
        <v>41050000</v>
      </c>
      <c r="B66" s="60" t="s">
        <v>82</v>
      </c>
      <c r="C66" s="45">
        <f>C68+C73+C76+C84</f>
        <v>345130194</v>
      </c>
      <c r="D66" s="45">
        <f>D68+D73+D76+D84</f>
        <v>345130194</v>
      </c>
      <c r="E66" s="45">
        <f>E68+E73+E76+E84</f>
        <v>109249951</v>
      </c>
      <c r="F66" s="45">
        <f>F68+F73+F76+F84</f>
        <v>101336076</v>
      </c>
      <c r="G66" s="43">
        <f>F66/C66*100</f>
        <v>29.361695314319558</v>
      </c>
      <c r="H66" s="41">
        <f>F66/D66*100</f>
        <v>29.361695314319558</v>
      </c>
      <c r="I66" s="41">
        <f>F66/E66*100</f>
        <v>92.75617524075595</v>
      </c>
      <c r="J66" s="3"/>
      <c r="K66" s="3"/>
      <c r="L66" s="3"/>
      <c r="M66" s="3"/>
    </row>
    <row r="67" spans="1:13" ht="18.75">
      <c r="A67" s="66"/>
      <c r="B67" s="64" t="s">
        <v>16</v>
      </c>
      <c r="C67" s="52"/>
      <c r="D67" s="52"/>
      <c r="E67" s="46"/>
      <c r="F67" s="46"/>
      <c r="G67" s="44"/>
      <c r="H67" s="42"/>
      <c r="I67" s="42"/>
      <c r="J67" s="3"/>
      <c r="K67" s="3"/>
      <c r="L67" s="3"/>
      <c r="M67" s="3"/>
    </row>
    <row r="68" spans="1:13" ht="18.75">
      <c r="A68" s="65">
        <v>41050100</v>
      </c>
      <c r="B68" s="80" t="s">
        <v>83</v>
      </c>
      <c r="C68" s="51">
        <v>164960300</v>
      </c>
      <c r="D68" s="51">
        <v>164960300</v>
      </c>
      <c r="E68" s="51">
        <v>67987926</v>
      </c>
      <c r="F68" s="51">
        <v>67987926</v>
      </c>
      <c r="G68" s="43">
        <f>F68/C68*100</f>
        <v>41.21472014781739</v>
      </c>
      <c r="H68" s="41">
        <f>F68/D68*100</f>
        <v>41.21472014781739</v>
      </c>
      <c r="I68" s="41">
        <f>F68/E68*100</f>
        <v>100</v>
      </c>
      <c r="J68" s="3"/>
      <c r="K68" s="3"/>
      <c r="L68" s="3"/>
      <c r="M68" s="3"/>
    </row>
    <row r="69" spans="1:13" ht="18.75">
      <c r="A69" s="67"/>
      <c r="B69" s="116" t="s">
        <v>84</v>
      </c>
      <c r="C69" s="53"/>
      <c r="D69" s="53"/>
      <c r="E69" s="54"/>
      <c r="F69" s="54"/>
      <c r="G69" s="57"/>
      <c r="H69" s="56"/>
      <c r="I69" s="56"/>
      <c r="J69" s="3"/>
      <c r="K69" s="3"/>
      <c r="L69" s="3"/>
      <c r="M69" s="3"/>
    </row>
    <row r="70" spans="1:13" ht="18.75">
      <c r="A70" s="67"/>
      <c r="B70" s="116" t="s">
        <v>92</v>
      </c>
      <c r="C70" s="53"/>
      <c r="D70" s="53"/>
      <c r="E70" s="54"/>
      <c r="F70" s="54"/>
      <c r="G70" s="57"/>
      <c r="H70" s="56"/>
      <c r="I70" s="56"/>
      <c r="J70" s="3"/>
      <c r="K70" s="3"/>
      <c r="L70" s="3"/>
      <c r="M70" s="3"/>
    </row>
    <row r="71" spans="1:13" ht="18.75">
      <c r="A71" s="67"/>
      <c r="B71" s="116" t="s">
        <v>93</v>
      </c>
      <c r="C71" s="53"/>
      <c r="D71" s="53"/>
      <c r="E71" s="54"/>
      <c r="F71" s="54"/>
      <c r="G71" s="57"/>
      <c r="H71" s="56"/>
      <c r="I71" s="56"/>
      <c r="J71" s="3"/>
      <c r="K71" s="3"/>
      <c r="L71" s="3"/>
      <c r="M71" s="3"/>
    </row>
    <row r="72" spans="1:13" ht="18.75">
      <c r="A72" s="66"/>
      <c r="B72" s="99" t="s">
        <v>94</v>
      </c>
      <c r="C72" s="52"/>
      <c r="D72" s="52"/>
      <c r="E72" s="46"/>
      <c r="F72" s="46"/>
      <c r="G72" s="44"/>
      <c r="H72" s="42"/>
      <c r="I72" s="42"/>
      <c r="J72" s="3"/>
      <c r="K72" s="3"/>
      <c r="L72" s="3"/>
      <c r="M72" s="3"/>
    </row>
    <row r="73" spans="1:13" ht="18.75">
      <c r="A73" s="67">
        <v>41050200</v>
      </c>
      <c r="B73" s="93" t="s">
        <v>54</v>
      </c>
      <c r="C73" s="53">
        <v>47500</v>
      </c>
      <c r="D73" s="53">
        <v>47500</v>
      </c>
      <c r="E73" s="53">
        <v>14514</v>
      </c>
      <c r="F73" s="53">
        <v>14514</v>
      </c>
      <c r="G73" s="57">
        <f>F73/C73*100</f>
        <v>30.555789473684207</v>
      </c>
      <c r="H73" s="56">
        <f>F73/D73*100</f>
        <v>30.555789473684207</v>
      </c>
      <c r="I73" s="56">
        <f>F73/E73*100</f>
        <v>100</v>
      </c>
      <c r="J73" s="3"/>
      <c r="K73" s="3"/>
      <c r="L73" s="3"/>
      <c r="M73" s="3"/>
    </row>
    <row r="74" spans="1:13" ht="18.75">
      <c r="A74" s="67"/>
      <c r="B74" s="94" t="s">
        <v>55</v>
      </c>
      <c r="C74" s="53"/>
      <c r="D74" s="53"/>
      <c r="E74" s="54"/>
      <c r="F74" s="54"/>
      <c r="G74" s="57"/>
      <c r="H74" s="56"/>
      <c r="I74" s="56"/>
      <c r="J74" s="3"/>
      <c r="K74" s="3"/>
      <c r="L74" s="3"/>
      <c r="M74" s="3"/>
    </row>
    <row r="75" spans="1:13" ht="18.75">
      <c r="A75" s="67"/>
      <c r="B75" s="95" t="s">
        <v>53</v>
      </c>
      <c r="C75" s="53"/>
      <c r="D75" s="53"/>
      <c r="E75" s="54"/>
      <c r="F75" s="54"/>
      <c r="G75" s="57"/>
      <c r="H75" s="56"/>
      <c r="I75" s="56"/>
      <c r="J75" s="3"/>
      <c r="K75" s="3"/>
      <c r="L75" s="3"/>
      <c r="M75" s="3"/>
    </row>
    <row r="76" spans="1:13" ht="18.75">
      <c r="A76" s="65">
        <v>41050300</v>
      </c>
      <c r="B76" s="96" t="s">
        <v>106</v>
      </c>
      <c r="C76" s="85">
        <v>178698300</v>
      </c>
      <c r="D76" s="85">
        <v>178698300</v>
      </c>
      <c r="E76" s="51">
        <v>40908191</v>
      </c>
      <c r="F76" s="51">
        <v>33014750</v>
      </c>
      <c r="G76" s="43">
        <f>F76/C76*100</f>
        <v>18.47513378694705</v>
      </c>
      <c r="H76" s="41">
        <f>F76/D76*100</f>
        <v>18.47513378694705</v>
      </c>
      <c r="I76" s="41">
        <f>F76/E76*100</f>
        <v>80.70449754182482</v>
      </c>
      <c r="J76" s="3"/>
      <c r="K76" s="3"/>
      <c r="L76" s="3"/>
      <c r="M76" s="3"/>
    </row>
    <row r="77" spans="1:13" ht="18.75">
      <c r="A77" s="67"/>
      <c r="B77" s="97" t="s">
        <v>107</v>
      </c>
      <c r="C77" s="55"/>
      <c r="D77" s="55"/>
      <c r="E77" s="53"/>
      <c r="F77" s="53"/>
      <c r="G77" s="57"/>
      <c r="H77" s="56"/>
      <c r="I77" s="56"/>
      <c r="J77" s="3"/>
      <c r="K77" s="3"/>
      <c r="L77" s="3"/>
      <c r="M77" s="3"/>
    </row>
    <row r="78" spans="1:13" ht="18.75">
      <c r="A78" s="67"/>
      <c r="B78" s="97" t="s">
        <v>108</v>
      </c>
      <c r="C78" s="55"/>
      <c r="D78" s="55"/>
      <c r="E78" s="53"/>
      <c r="F78" s="53"/>
      <c r="G78" s="57"/>
      <c r="H78" s="56"/>
      <c r="I78" s="56"/>
      <c r="J78" s="3"/>
      <c r="K78" s="3"/>
      <c r="L78" s="3"/>
      <c r="M78" s="3"/>
    </row>
    <row r="79" spans="1:13" ht="18.75">
      <c r="A79" s="67"/>
      <c r="B79" s="97" t="s">
        <v>109</v>
      </c>
      <c r="C79" s="55"/>
      <c r="D79" s="55"/>
      <c r="E79" s="53"/>
      <c r="F79" s="53"/>
      <c r="G79" s="57"/>
      <c r="H79" s="56"/>
      <c r="I79" s="56"/>
      <c r="J79" s="3"/>
      <c r="K79" s="3"/>
      <c r="L79" s="3"/>
      <c r="M79" s="3"/>
    </row>
    <row r="80" spans="1:13" ht="18.75">
      <c r="A80" s="67"/>
      <c r="B80" s="97" t="s">
        <v>110</v>
      </c>
      <c r="C80" s="55"/>
      <c r="D80" s="55"/>
      <c r="E80" s="53"/>
      <c r="F80" s="53"/>
      <c r="G80" s="57"/>
      <c r="H80" s="56"/>
      <c r="I80" s="56"/>
      <c r="J80" s="3"/>
      <c r="K80" s="3"/>
      <c r="L80" s="3"/>
      <c r="M80" s="3"/>
    </row>
    <row r="81" spans="1:13" ht="18.75">
      <c r="A81" s="67"/>
      <c r="B81" s="97" t="s">
        <v>111</v>
      </c>
      <c r="C81" s="55"/>
      <c r="D81" s="55"/>
      <c r="E81" s="53"/>
      <c r="F81" s="53"/>
      <c r="G81" s="57"/>
      <c r="H81" s="56"/>
      <c r="I81" s="56"/>
      <c r="J81" s="3"/>
      <c r="K81" s="3"/>
      <c r="L81" s="3"/>
      <c r="M81" s="3"/>
    </row>
    <row r="82" spans="1:13" ht="18.75">
      <c r="A82" s="67"/>
      <c r="B82" s="97" t="s">
        <v>112</v>
      </c>
      <c r="C82" s="55"/>
      <c r="D82" s="55"/>
      <c r="E82" s="53"/>
      <c r="F82" s="53"/>
      <c r="G82" s="57"/>
      <c r="H82" s="56"/>
      <c r="I82" s="56"/>
      <c r="J82" s="3"/>
      <c r="K82" s="3"/>
      <c r="L82" s="3"/>
      <c r="M82" s="3"/>
    </row>
    <row r="83" spans="1:13" ht="18.75">
      <c r="A83" s="66"/>
      <c r="B83" s="98" t="s">
        <v>113</v>
      </c>
      <c r="C83" s="90"/>
      <c r="D83" s="90"/>
      <c r="E83" s="52"/>
      <c r="F83" s="52"/>
      <c r="G83" s="44"/>
      <c r="H83" s="42"/>
      <c r="I83" s="42"/>
      <c r="J83" s="3"/>
      <c r="K83" s="3"/>
      <c r="L83" s="3"/>
      <c r="M83" s="3"/>
    </row>
    <row r="84" spans="1:13" ht="18.75">
      <c r="A84" s="67">
        <v>41050700</v>
      </c>
      <c r="B84" s="70" t="s">
        <v>68</v>
      </c>
      <c r="C84" s="55">
        <v>1424094</v>
      </c>
      <c r="D84" s="55">
        <v>1424094</v>
      </c>
      <c r="E84" s="53">
        <v>339320</v>
      </c>
      <c r="F84" s="53">
        <v>318886</v>
      </c>
      <c r="G84" s="57">
        <f>F84/C84*100</f>
        <v>22.392201638374996</v>
      </c>
      <c r="H84" s="56">
        <f>F84/D84*100</f>
        <v>22.392201638374996</v>
      </c>
      <c r="I84" s="56">
        <f>F84/E84*100</f>
        <v>93.97795591182366</v>
      </c>
      <c r="J84" s="3"/>
      <c r="K84" s="3"/>
      <c r="L84" s="3"/>
      <c r="M84" s="3"/>
    </row>
    <row r="85" spans="1:13" ht="18.75">
      <c r="A85" s="67"/>
      <c r="B85" s="70" t="s">
        <v>69</v>
      </c>
      <c r="C85" s="55"/>
      <c r="D85" s="55"/>
      <c r="E85" s="53"/>
      <c r="F85" s="53"/>
      <c r="G85" s="57"/>
      <c r="H85" s="56"/>
      <c r="I85" s="56"/>
      <c r="J85" s="3"/>
      <c r="K85" s="3"/>
      <c r="L85" s="3"/>
      <c r="M85" s="3"/>
    </row>
    <row r="86" spans="1:13" ht="18.75">
      <c r="A86" s="67"/>
      <c r="B86" s="70" t="s">
        <v>70</v>
      </c>
      <c r="C86" s="55"/>
      <c r="D86" s="55"/>
      <c r="E86" s="53"/>
      <c r="F86" s="53"/>
      <c r="G86" s="57"/>
      <c r="H86" s="56"/>
      <c r="I86" s="56"/>
      <c r="J86" s="3"/>
      <c r="K86" s="3"/>
      <c r="L86" s="3"/>
      <c r="M86" s="3"/>
    </row>
    <row r="87" spans="1:13" ht="18.75">
      <c r="A87" s="67"/>
      <c r="B87" s="70" t="s">
        <v>71</v>
      </c>
      <c r="C87" s="55"/>
      <c r="D87" s="55"/>
      <c r="E87" s="53"/>
      <c r="F87" s="53"/>
      <c r="G87" s="57"/>
      <c r="H87" s="56"/>
      <c r="I87" s="56"/>
      <c r="J87" s="3"/>
      <c r="K87" s="3"/>
      <c r="L87" s="3"/>
      <c r="M87" s="3"/>
    </row>
    <row r="88" spans="1:13" ht="18.75">
      <c r="A88" s="67"/>
      <c r="B88" s="70" t="s">
        <v>72</v>
      </c>
      <c r="C88" s="55"/>
      <c r="D88" s="55"/>
      <c r="E88" s="53"/>
      <c r="F88" s="53"/>
      <c r="G88" s="57"/>
      <c r="H88" s="56"/>
      <c r="I88" s="56"/>
      <c r="J88" s="3"/>
      <c r="K88" s="3"/>
      <c r="L88" s="3"/>
      <c r="M88" s="3"/>
    </row>
    <row r="89" spans="1:13" ht="18.75">
      <c r="A89" s="67"/>
      <c r="B89" s="70" t="s">
        <v>73</v>
      </c>
      <c r="C89" s="55"/>
      <c r="D89" s="55"/>
      <c r="E89" s="53"/>
      <c r="F89" s="53"/>
      <c r="G89" s="57"/>
      <c r="H89" s="56"/>
      <c r="I89" s="56"/>
      <c r="J89" s="3"/>
      <c r="K89" s="3"/>
      <c r="L89" s="3"/>
      <c r="M89" s="3"/>
    </row>
    <row r="90" spans="1:13" ht="18.75">
      <c r="A90" s="86">
        <v>41053900</v>
      </c>
      <c r="B90" s="87" t="s">
        <v>58</v>
      </c>
      <c r="C90" s="31">
        <f>C91+C95+C98+C100+C102</f>
        <v>6470322</v>
      </c>
      <c r="D90" s="31">
        <f>D91+D95+D98+D100+D102</f>
        <v>6470322</v>
      </c>
      <c r="E90" s="31">
        <f>E91+E95+E98+E100+E102</f>
        <v>1941189</v>
      </c>
      <c r="F90" s="31">
        <f>F91+F95+F98+F100+F102</f>
        <v>521929</v>
      </c>
      <c r="G90" s="58">
        <f>F90/C90*100</f>
        <v>8.066507354657155</v>
      </c>
      <c r="H90" s="115">
        <f>F90/D90*100</f>
        <v>8.066507354657155</v>
      </c>
      <c r="I90" s="115">
        <f>F90/E90*100</f>
        <v>26.88707797128461</v>
      </c>
      <c r="J90" s="3"/>
      <c r="K90" s="3"/>
      <c r="L90" s="3"/>
      <c r="M90" s="3"/>
    </row>
    <row r="91" spans="1:13" ht="18.75">
      <c r="A91" s="81">
        <v>41053900</v>
      </c>
      <c r="B91" s="63" t="s">
        <v>44</v>
      </c>
      <c r="C91" s="51">
        <v>2562297</v>
      </c>
      <c r="D91" s="51">
        <v>2562297</v>
      </c>
      <c r="E91" s="51">
        <v>683726</v>
      </c>
      <c r="F91" s="51">
        <v>458357</v>
      </c>
      <c r="G91" s="43">
        <f>F91/C91*100</f>
        <v>17.888519558817734</v>
      </c>
      <c r="H91" s="41">
        <f>F91/D91*100</f>
        <v>17.888519558817734</v>
      </c>
      <c r="I91" s="41">
        <f>F91/E91*100</f>
        <v>67.03811175821893</v>
      </c>
      <c r="J91" s="3"/>
      <c r="K91" s="3"/>
      <c r="L91" s="3"/>
      <c r="M91" s="3"/>
    </row>
    <row r="92" spans="1:13" ht="18.75">
      <c r="A92" s="68"/>
      <c r="B92" s="4" t="s">
        <v>56</v>
      </c>
      <c r="C92" s="53"/>
      <c r="D92" s="53"/>
      <c r="E92" s="53"/>
      <c r="F92" s="53"/>
      <c r="G92" s="57"/>
      <c r="H92" s="56"/>
      <c r="I92" s="56"/>
      <c r="J92" s="3"/>
      <c r="K92" s="3"/>
      <c r="L92" s="3"/>
      <c r="M92" s="3"/>
    </row>
    <row r="93" spans="1:13" ht="18.75">
      <c r="A93" s="68"/>
      <c r="B93" s="4" t="s">
        <v>85</v>
      </c>
      <c r="C93" s="53"/>
      <c r="D93" s="53"/>
      <c r="E93" s="53"/>
      <c r="F93" s="53"/>
      <c r="G93" s="57"/>
      <c r="H93" s="56"/>
      <c r="I93" s="56"/>
      <c r="J93" s="3"/>
      <c r="K93" s="3"/>
      <c r="L93" s="3"/>
      <c r="M93" s="3"/>
    </row>
    <row r="94" spans="1:13" ht="18.75">
      <c r="A94" s="82"/>
      <c r="B94" s="64" t="s">
        <v>74</v>
      </c>
      <c r="C94" s="52"/>
      <c r="D94" s="52"/>
      <c r="E94" s="46"/>
      <c r="F94" s="46"/>
      <c r="G94" s="44"/>
      <c r="H94" s="42"/>
      <c r="I94" s="42"/>
      <c r="J94" s="3"/>
      <c r="K94" s="3"/>
      <c r="L94" s="3"/>
      <c r="M94" s="3"/>
    </row>
    <row r="95" spans="1:13" ht="18.75">
      <c r="A95" s="81">
        <v>41053900</v>
      </c>
      <c r="B95" s="79" t="s">
        <v>45</v>
      </c>
      <c r="C95" s="51">
        <v>94720</v>
      </c>
      <c r="D95" s="51">
        <v>94720</v>
      </c>
      <c r="E95" s="51">
        <v>25833</v>
      </c>
      <c r="F95" s="51">
        <v>0</v>
      </c>
      <c r="G95" s="43">
        <f>F95/C95*100</f>
        <v>0</v>
      </c>
      <c r="H95" s="41">
        <v>0</v>
      </c>
      <c r="I95" s="41">
        <f>F95/E95*100</f>
        <v>0</v>
      </c>
      <c r="J95" s="3"/>
      <c r="K95" s="3"/>
      <c r="L95" s="3"/>
      <c r="M95" s="3"/>
    </row>
    <row r="96" spans="1:13" ht="18.75">
      <c r="A96" s="68"/>
      <c r="B96" s="74" t="s">
        <v>86</v>
      </c>
      <c r="C96" s="53"/>
      <c r="D96" s="53"/>
      <c r="E96" s="53"/>
      <c r="F96" s="53"/>
      <c r="G96" s="57"/>
      <c r="H96" s="56"/>
      <c r="I96" s="56"/>
      <c r="J96" s="3"/>
      <c r="K96" s="3"/>
      <c r="L96" s="3"/>
      <c r="M96" s="3"/>
    </row>
    <row r="97" spans="1:13" ht="18.75">
      <c r="A97" s="82"/>
      <c r="B97" s="75" t="s">
        <v>57</v>
      </c>
      <c r="C97" s="52"/>
      <c r="D97" s="52"/>
      <c r="E97" s="52"/>
      <c r="F97" s="52"/>
      <c r="G97" s="44"/>
      <c r="H97" s="42"/>
      <c r="I97" s="42"/>
      <c r="J97" s="3"/>
      <c r="K97" s="3"/>
      <c r="L97" s="3"/>
      <c r="M97" s="3"/>
    </row>
    <row r="98" spans="1:13" ht="18.75">
      <c r="A98" s="81">
        <v>41053900</v>
      </c>
      <c r="B98" s="80" t="s">
        <v>114</v>
      </c>
      <c r="C98" s="51">
        <v>1495276</v>
      </c>
      <c r="D98" s="51">
        <v>1495276</v>
      </c>
      <c r="E98" s="85">
        <v>373800</v>
      </c>
      <c r="F98" s="85">
        <v>5895</v>
      </c>
      <c r="G98" s="88">
        <f>F98/C98*100</f>
        <v>0.39424159820661875</v>
      </c>
      <c r="H98" s="89">
        <f>F98/D98*100</f>
        <v>0.39424159820661875</v>
      </c>
      <c r="I98" s="89">
        <f>F98/E98*100</f>
        <v>1.5770465489566614</v>
      </c>
      <c r="J98" s="3"/>
      <c r="K98" s="3"/>
      <c r="L98" s="3"/>
      <c r="M98" s="3"/>
    </row>
    <row r="99" spans="1:13" ht="18.75">
      <c r="A99" s="82"/>
      <c r="B99" s="99" t="s">
        <v>115</v>
      </c>
      <c r="C99" s="53"/>
      <c r="D99" s="53"/>
      <c r="E99" s="55"/>
      <c r="F99" s="55"/>
      <c r="G99" s="72"/>
      <c r="H99" s="71"/>
      <c r="I99" s="71"/>
      <c r="J99" s="3"/>
      <c r="K99" s="3"/>
      <c r="L99" s="3"/>
      <c r="M99" s="3"/>
    </row>
    <row r="100" spans="1:13" ht="18.75">
      <c r="A100" s="81">
        <v>41053900</v>
      </c>
      <c r="B100" s="80" t="s">
        <v>75</v>
      </c>
      <c r="C100" s="51">
        <v>2000000</v>
      </c>
      <c r="D100" s="51">
        <v>2000000</v>
      </c>
      <c r="E100" s="85">
        <v>800000</v>
      </c>
      <c r="F100" s="85">
        <v>0</v>
      </c>
      <c r="G100" s="88">
        <f>F100/C100*100</f>
        <v>0</v>
      </c>
      <c r="H100" s="89">
        <v>0</v>
      </c>
      <c r="I100" s="89">
        <f>F100/E100*100</f>
        <v>0</v>
      </c>
      <c r="J100" s="3"/>
      <c r="K100" s="3"/>
      <c r="L100" s="3"/>
      <c r="M100" s="3"/>
    </row>
    <row r="101" spans="1:13" ht="18.75">
      <c r="A101" s="66"/>
      <c r="B101" s="99" t="s">
        <v>76</v>
      </c>
      <c r="C101" s="52"/>
      <c r="D101" s="52"/>
      <c r="E101" s="90"/>
      <c r="F101" s="90"/>
      <c r="G101" s="91"/>
      <c r="H101" s="92"/>
      <c r="I101" s="92"/>
      <c r="J101" s="3"/>
      <c r="K101" s="3"/>
      <c r="L101" s="3"/>
      <c r="M101" s="3"/>
    </row>
    <row r="102" spans="1:13" ht="18.75">
      <c r="A102" s="65">
        <v>41053900</v>
      </c>
      <c r="B102" s="79" t="s">
        <v>116</v>
      </c>
      <c r="C102" s="53">
        <v>318029</v>
      </c>
      <c r="D102" s="53">
        <v>318029</v>
      </c>
      <c r="E102" s="55">
        <v>57830</v>
      </c>
      <c r="F102" s="55">
        <v>57677</v>
      </c>
      <c r="G102" s="72">
        <f>F102/C102*100</f>
        <v>18.135767492901593</v>
      </c>
      <c r="H102" s="71">
        <f>F102/D102*100</f>
        <v>18.135767492901593</v>
      </c>
      <c r="I102" s="71">
        <f>F102/E102*100</f>
        <v>99.73543143697043</v>
      </c>
      <c r="J102" s="3"/>
      <c r="K102" s="3"/>
      <c r="L102" s="3"/>
      <c r="M102" s="3"/>
    </row>
    <row r="103" spans="1:13" ht="19.5" thickBot="1">
      <c r="A103" s="100"/>
      <c r="B103" s="95" t="s">
        <v>117</v>
      </c>
      <c r="C103" s="52"/>
      <c r="D103" s="52"/>
      <c r="E103" s="90"/>
      <c r="F103" s="90"/>
      <c r="G103" s="91"/>
      <c r="H103" s="92"/>
      <c r="I103" s="92"/>
      <c r="J103" s="3"/>
      <c r="K103" s="3"/>
      <c r="L103" s="3"/>
      <c r="M103" s="3"/>
    </row>
    <row r="104" spans="1:13" ht="19.5" thickBot="1">
      <c r="A104" s="11">
        <v>900102</v>
      </c>
      <c r="B104" s="15" t="s">
        <v>81</v>
      </c>
      <c r="C104" s="12">
        <f>C63+C65</f>
        <v>389782490</v>
      </c>
      <c r="D104" s="12">
        <f>D63+D65</f>
        <v>389782490</v>
      </c>
      <c r="E104" s="12">
        <f>E63+E65</f>
        <v>119877656</v>
      </c>
      <c r="F104" s="12">
        <f>F63+F65</f>
        <v>110726757</v>
      </c>
      <c r="G104" s="13">
        <f>F104/C104*100</f>
        <v>28.407319425764864</v>
      </c>
      <c r="H104" s="121">
        <f>F104/D104*100</f>
        <v>28.407319425764864</v>
      </c>
      <c r="I104" s="35">
        <f>F104/E104*100</f>
        <v>92.36646819320524</v>
      </c>
      <c r="J104" s="3"/>
      <c r="K104" s="3"/>
      <c r="L104" s="3"/>
      <c r="M104" s="3"/>
    </row>
    <row r="105" spans="1:13" ht="19.5" thickBot="1">
      <c r="A105" s="34">
        <v>602100</v>
      </c>
      <c r="B105" s="17" t="s">
        <v>33</v>
      </c>
      <c r="C105" s="16"/>
      <c r="D105" s="119"/>
      <c r="E105" s="10"/>
      <c r="F105" s="138">
        <v>1100022</v>
      </c>
      <c r="G105" s="8"/>
      <c r="H105" s="122"/>
      <c r="I105" s="33"/>
      <c r="J105" s="3"/>
      <c r="K105" s="3"/>
      <c r="L105" s="3"/>
      <c r="M105" s="3"/>
    </row>
    <row r="106" spans="1:13" ht="19.5" thickBot="1">
      <c r="A106" s="34">
        <v>603000</v>
      </c>
      <c r="B106" s="17" t="s">
        <v>36</v>
      </c>
      <c r="C106" s="16"/>
      <c r="D106" s="16"/>
      <c r="E106" s="18"/>
      <c r="F106" s="19"/>
      <c r="G106" s="20"/>
      <c r="H106" s="123"/>
      <c r="I106" s="36"/>
      <c r="J106" s="3"/>
      <c r="K106" s="3"/>
      <c r="L106" s="3"/>
      <c r="M106" s="3"/>
    </row>
    <row r="107" spans="1:13" ht="18.75">
      <c r="A107" s="14"/>
      <c r="B107" s="101" t="s">
        <v>77</v>
      </c>
      <c r="C107" s="102">
        <f>C104</f>
        <v>389782490</v>
      </c>
      <c r="D107" s="102">
        <f>D104</f>
        <v>389782490</v>
      </c>
      <c r="E107" s="102">
        <f>E104</f>
        <v>119877656</v>
      </c>
      <c r="F107" s="102">
        <f>F104+F105+F106</f>
        <v>111826779</v>
      </c>
      <c r="G107" s="21">
        <f>F107/C107*100</f>
        <v>28.689533744832918</v>
      </c>
      <c r="H107" s="21">
        <f>F107/D107*100</f>
        <v>28.689533744832918</v>
      </c>
      <c r="I107" s="21">
        <f>F107/E107*100</f>
        <v>93.28408873793795</v>
      </c>
      <c r="J107" s="3"/>
      <c r="K107" s="3"/>
      <c r="L107" s="3"/>
      <c r="M107" s="3"/>
    </row>
    <row r="108" spans="1:13" ht="19.5" thickBot="1">
      <c r="A108" s="107"/>
      <c r="B108" s="108"/>
      <c r="C108" s="45"/>
      <c r="D108" s="45"/>
      <c r="E108" s="45"/>
      <c r="F108" s="45"/>
      <c r="G108" s="43"/>
      <c r="H108" s="43"/>
      <c r="I108" s="43"/>
      <c r="J108" s="3"/>
      <c r="K108" s="3"/>
      <c r="L108" s="3"/>
      <c r="M108" s="3"/>
    </row>
    <row r="109" spans="1:13" ht="19.5" thickBot="1">
      <c r="A109" s="14"/>
      <c r="B109" s="11" t="s">
        <v>90</v>
      </c>
      <c r="C109" s="12"/>
      <c r="D109" s="12"/>
      <c r="E109" s="12"/>
      <c r="F109" s="12"/>
      <c r="G109" s="20"/>
      <c r="H109" s="20"/>
      <c r="I109" s="20"/>
      <c r="J109" s="3"/>
      <c r="K109" s="3"/>
      <c r="L109" s="3"/>
      <c r="M109" s="3"/>
    </row>
    <row r="110" spans="1:13" ht="18.75">
      <c r="A110" s="29">
        <v>25000000</v>
      </c>
      <c r="B110" s="109" t="s">
        <v>15</v>
      </c>
      <c r="C110" s="54">
        <f>C111+C115</f>
        <v>106059</v>
      </c>
      <c r="D110" s="54">
        <f>D111+D115</f>
        <v>166960</v>
      </c>
      <c r="E110" s="54">
        <f>E111+E115</f>
        <v>166960</v>
      </c>
      <c r="F110" s="54">
        <f>F111+F115</f>
        <v>75727</v>
      </c>
      <c r="G110" s="141">
        <f>F110/C110*100</f>
        <v>71.40082406962162</v>
      </c>
      <c r="H110" s="141">
        <f>F110/D110*100</f>
        <v>45.35637278390033</v>
      </c>
      <c r="I110" s="141">
        <f>F110/E110*100</f>
        <v>45.35637278390033</v>
      </c>
      <c r="J110" s="3"/>
      <c r="K110" s="3"/>
      <c r="L110" s="3"/>
      <c r="M110" s="3"/>
    </row>
    <row r="111" spans="1:13" ht="18.75">
      <c r="A111" s="61">
        <v>25010000</v>
      </c>
      <c r="B111" s="117" t="s">
        <v>65</v>
      </c>
      <c r="C111" s="45">
        <f>C113+C114</f>
        <v>106059</v>
      </c>
      <c r="D111" s="45">
        <f>D113+D114</f>
        <v>106059</v>
      </c>
      <c r="E111" s="45">
        <f>E113+E114</f>
        <v>106059</v>
      </c>
      <c r="F111" s="45">
        <f>F113+F114</f>
        <v>10582</v>
      </c>
      <c r="G111" s="142">
        <f>F111/C111*100</f>
        <v>9.977465373047076</v>
      </c>
      <c r="H111" s="142">
        <f>F111/D111*100</f>
        <v>9.977465373047076</v>
      </c>
      <c r="I111" s="142">
        <f>F111/E111*100</f>
        <v>9.977465373047076</v>
      </c>
      <c r="J111" s="3"/>
      <c r="K111" s="3"/>
      <c r="L111" s="3"/>
      <c r="M111" s="3"/>
    </row>
    <row r="112" spans="1:13" ht="18.75">
      <c r="A112" s="66"/>
      <c r="B112" s="118" t="s">
        <v>66</v>
      </c>
      <c r="C112" s="46"/>
      <c r="D112" s="46"/>
      <c r="E112" s="46"/>
      <c r="F112" s="46"/>
      <c r="G112" s="44"/>
      <c r="H112" s="44"/>
      <c r="I112" s="44"/>
      <c r="J112" s="3"/>
      <c r="K112" s="3"/>
      <c r="L112" s="3"/>
      <c r="M112" s="3"/>
    </row>
    <row r="113" spans="1:13" ht="18.75">
      <c r="A113" s="66">
        <v>25010100</v>
      </c>
      <c r="B113" s="75" t="s">
        <v>67</v>
      </c>
      <c r="C113" s="52">
        <v>87657</v>
      </c>
      <c r="D113" s="52">
        <v>87657</v>
      </c>
      <c r="E113" s="52">
        <v>87657</v>
      </c>
      <c r="F113" s="52">
        <v>10141</v>
      </c>
      <c r="G113" s="44">
        <f>F113/C113*100</f>
        <v>11.568956272744904</v>
      </c>
      <c r="H113" s="44">
        <f>F113/D113*100</f>
        <v>11.568956272744904</v>
      </c>
      <c r="I113" s="44">
        <f>F113/E113*100</f>
        <v>11.568956272744904</v>
      </c>
      <c r="J113" s="3"/>
      <c r="K113" s="3"/>
      <c r="L113" s="3"/>
      <c r="M113" s="3"/>
    </row>
    <row r="114" spans="1:13" ht="18.75">
      <c r="A114" s="38">
        <v>25010300</v>
      </c>
      <c r="B114" s="76" t="s">
        <v>21</v>
      </c>
      <c r="C114" s="49">
        <v>18402</v>
      </c>
      <c r="D114" s="49">
        <v>18402</v>
      </c>
      <c r="E114" s="49">
        <v>18402</v>
      </c>
      <c r="F114" s="49">
        <v>441</v>
      </c>
      <c r="G114" s="44">
        <f>F114/C114*100</f>
        <v>2.396478643625693</v>
      </c>
      <c r="H114" s="44">
        <f>F114/D114*100</f>
        <v>2.396478643625693</v>
      </c>
      <c r="I114" s="44">
        <f>F114/E114*100</f>
        <v>2.396478643625693</v>
      </c>
      <c r="J114" s="3"/>
      <c r="K114" s="3"/>
      <c r="L114" s="3"/>
      <c r="M114" s="3"/>
    </row>
    <row r="115" spans="1:13" ht="18.75">
      <c r="A115" s="29">
        <v>25020000</v>
      </c>
      <c r="B115" s="30" t="s">
        <v>22</v>
      </c>
      <c r="C115" s="31">
        <f>C116+C117</f>
        <v>0</v>
      </c>
      <c r="D115" s="31">
        <f>D116+D117</f>
        <v>60901</v>
      </c>
      <c r="E115" s="31">
        <f>E116+E117</f>
        <v>60901</v>
      </c>
      <c r="F115" s="31">
        <f>F116+F117</f>
        <v>65145</v>
      </c>
      <c r="G115" s="137">
        <v>0</v>
      </c>
      <c r="H115" s="137">
        <f>F115/D115*100</f>
        <v>106.96868688527282</v>
      </c>
      <c r="I115" s="137">
        <f>F115/E115*100</f>
        <v>106.96868688527282</v>
      </c>
      <c r="J115" s="3"/>
      <c r="K115" s="3"/>
      <c r="L115" s="3"/>
      <c r="M115" s="3"/>
    </row>
    <row r="116" spans="1:13" ht="18.75">
      <c r="A116" s="38">
        <v>25020100</v>
      </c>
      <c r="B116" s="76" t="s">
        <v>49</v>
      </c>
      <c r="C116" s="49">
        <v>0</v>
      </c>
      <c r="D116" s="49">
        <v>60901</v>
      </c>
      <c r="E116" s="49">
        <v>60901</v>
      </c>
      <c r="F116" s="49">
        <v>0</v>
      </c>
      <c r="G116" s="32">
        <v>0</v>
      </c>
      <c r="H116" s="44">
        <f>F116/D116*100</f>
        <v>0</v>
      </c>
      <c r="I116" s="44">
        <f>F116/E116*100</f>
        <v>0</v>
      </c>
      <c r="J116" s="3"/>
      <c r="K116" s="3"/>
      <c r="L116" s="3"/>
      <c r="M116" s="3"/>
    </row>
    <row r="117" spans="1:13" ht="75" customHeight="1">
      <c r="A117" s="38">
        <v>25020200</v>
      </c>
      <c r="B117" s="139" t="s">
        <v>123</v>
      </c>
      <c r="C117" s="49">
        <v>0</v>
      </c>
      <c r="D117" s="49">
        <v>0</v>
      </c>
      <c r="E117" s="49">
        <v>0</v>
      </c>
      <c r="F117" s="49">
        <v>65145</v>
      </c>
      <c r="G117" s="32">
        <v>0</v>
      </c>
      <c r="H117" s="32">
        <v>0</v>
      </c>
      <c r="I117" s="32">
        <v>0</v>
      </c>
      <c r="J117" s="3"/>
      <c r="K117" s="3"/>
      <c r="L117" s="3"/>
      <c r="M117" s="3"/>
    </row>
    <row r="118" spans="1:13" ht="18.75">
      <c r="A118" s="30"/>
      <c r="B118" s="106"/>
      <c r="C118" s="31"/>
      <c r="D118" s="31"/>
      <c r="E118" s="31"/>
      <c r="F118" s="31"/>
      <c r="G118" s="32"/>
      <c r="H118" s="32"/>
      <c r="I118" s="32"/>
      <c r="J118" s="3"/>
      <c r="K118" s="3"/>
      <c r="L118" s="3"/>
      <c r="M118" s="3"/>
    </row>
    <row r="119" spans="1:13" ht="19.5" thickBot="1">
      <c r="A119" s="103">
        <v>602100</v>
      </c>
      <c r="B119" s="104" t="s">
        <v>33</v>
      </c>
      <c r="C119" s="105"/>
      <c r="D119" s="105"/>
      <c r="E119" s="77"/>
      <c r="F119" s="140">
        <v>67637</v>
      </c>
      <c r="G119" s="22"/>
      <c r="H119" s="22"/>
      <c r="I119" s="22"/>
      <c r="J119" s="3"/>
      <c r="K119" s="3"/>
      <c r="L119" s="3"/>
      <c r="M119" s="3"/>
    </row>
    <row r="120" spans="1:13" ht="19.5" thickBot="1">
      <c r="A120" s="34">
        <v>602300</v>
      </c>
      <c r="B120" s="25" t="s">
        <v>4</v>
      </c>
      <c r="C120" s="23"/>
      <c r="D120" s="23"/>
      <c r="E120" s="26"/>
      <c r="F120" s="27"/>
      <c r="G120" s="24"/>
      <c r="H120" s="24"/>
      <c r="I120" s="24"/>
      <c r="J120" s="3"/>
      <c r="K120" s="3"/>
      <c r="L120" s="3"/>
      <c r="M120" s="3"/>
    </row>
    <row r="121" spans="1:13" ht="19.5" thickBot="1">
      <c r="A121" s="37"/>
      <c r="B121" s="9" t="s">
        <v>35</v>
      </c>
      <c r="C121" s="16">
        <f>C110</f>
        <v>106059</v>
      </c>
      <c r="D121" s="16">
        <f>D110</f>
        <v>166960</v>
      </c>
      <c r="E121" s="16">
        <f>E110</f>
        <v>166960</v>
      </c>
      <c r="F121" s="16">
        <f>F110+F119</f>
        <v>143364</v>
      </c>
      <c r="G121" s="13">
        <f>F121/C121*100</f>
        <v>135.1738183463921</v>
      </c>
      <c r="H121" s="13">
        <f>F121/D121*100</f>
        <v>85.8672735984667</v>
      </c>
      <c r="I121" s="13">
        <f>F121/E121*100</f>
        <v>85.8672735984667</v>
      </c>
      <c r="J121" s="3"/>
      <c r="K121" s="3"/>
      <c r="L121" s="3"/>
      <c r="M121" s="3"/>
    </row>
    <row r="122" spans="1:13" ht="19.5" thickBot="1">
      <c r="A122" s="11">
        <v>900103</v>
      </c>
      <c r="B122" s="25" t="s">
        <v>91</v>
      </c>
      <c r="C122" s="12">
        <f>C107+C121</f>
        <v>389888549</v>
      </c>
      <c r="D122" s="12">
        <f>D107+D121</f>
        <v>389949450</v>
      </c>
      <c r="E122" s="12">
        <f>E107+E121</f>
        <v>120044616</v>
      </c>
      <c r="F122" s="12">
        <f>F107+F121</f>
        <v>111970143</v>
      </c>
      <c r="G122" s="13">
        <f>F122/C122*100</f>
        <v>28.71850001421817</v>
      </c>
      <c r="H122" s="13">
        <f>F122/D122*100</f>
        <v>28.71401485500236</v>
      </c>
      <c r="I122" s="13">
        <f>F122/E122*100</f>
        <v>93.27377331108295</v>
      </c>
      <c r="J122" s="3"/>
      <c r="K122" s="3"/>
      <c r="L122" s="3"/>
      <c r="M122" s="3"/>
    </row>
    <row r="123" spans="1:13" ht="18.75">
      <c r="A123" s="3"/>
      <c r="B123" s="3"/>
      <c r="C123" s="28"/>
      <c r="D123" s="28"/>
      <c r="E123" s="28"/>
      <c r="F123" s="28"/>
      <c r="G123" s="4"/>
      <c r="H123" s="4"/>
      <c r="I123" s="4"/>
      <c r="J123" s="3"/>
      <c r="K123" s="3"/>
      <c r="L123" s="3"/>
      <c r="M123" s="3"/>
    </row>
    <row r="124" spans="1:13" ht="18.75">
      <c r="A124" s="3"/>
      <c r="B124" s="3"/>
      <c r="C124" s="28"/>
      <c r="D124" s="28"/>
      <c r="E124" s="28"/>
      <c r="F124" s="28"/>
      <c r="G124" s="4"/>
      <c r="H124" s="4"/>
      <c r="I124" s="4"/>
      <c r="J124" s="3"/>
      <c r="K124" s="3"/>
      <c r="L124" s="3"/>
      <c r="M124" s="3"/>
    </row>
    <row r="125" spans="1:13" ht="18.75">
      <c r="A125" s="3"/>
      <c r="B125" s="3"/>
      <c r="C125" s="28"/>
      <c r="D125" s="28"/>
      <c r="E125" s="28"/>
      <c r="F125" s="28"/>
      <c r="G125" s="4"/>
      <c r="H125" s="4"/>
      <c r="I125" s="4"/>
      <c r="J125" s="3"/>
      <c r="K125" s="3"/>
      <c r="L125" s="3"/>
      <c r="M125" s="3"/>
    </row>
    <row r="126" spans="1:13" ht="18.75">
      <c r="A126" s="3"/>
      <c r="B126" s="3"/>
      <c r="C126" s="28"/>
      <c r="D126" s="28"/>
      <c r="E126" s="28"/>
      <c r="F126" s="28"/>
      <c r="G126" s="4"/>
      <c r="H126" s="4"/>
      <c r="I126" s="4"/>
      <c r="J126" s="3"/>
      <c r="K126" s="3"/>
      <c r="L126" s="3"/>
      <c r="M126" s="3"/>
    </row>
    <row r="127" spans="1:13" ht="18.75">
      <c r="A127" s="3"/>
      <c r="B127" s="3"/>
      <c r="C127" s="28"/>
      <c r="D127" s="28"/>
      <c r="E127" s="28"/>
      <c r="F127" s="28"/>
      <c r="G127" s="4"/>
      <c r="H127" s="4"/>
      <c r="I127" s="4"/>
      <c r="J127" s="3"/>
      <c r="K127" s="3"/>
      <c r="L127" s="3"/>
      <c r="M127" s="3"/>
    </row>
    <row r="128" spans="1:13" ht="18.75">
      <c r="A128" s="3"/>
      <c r="B128" s="3"/>
      <c r="C128" s="28"/>
      <c r="D128" s="28"/>
      <c r="E128" s="28"/>
      <c r="F128" s="28"/>
      <c r="G128" s="4"/>
      <c r="H128" s="4"/>
      <c r="I128" s="4"/>
      <c r="J128" s="3"/>
      <c r="K128" s="3"/>
      <c r="L128" s="3"/>
      <c r="M128" s="3"/>
    </row>
    <row r="129" spans="1:13" ht="18.75">
      <c r="A129" s="3"/>
      <c r="B129" s="3"/>
      <c r="C129" s="3"/>
      <c r="D129" s="3"/>
      <c r="E129" s="3"/>
      <c r="F129" s="3"/>
      <c r="G129" s="4"/>
      <c r="H129" s="4"/>
      <c r="I129" s="4"/>
      <c r="J129" s="3"/>
      <c r="K129" s="3"/>
      <c r="L129" s="3"/>
      <c r="M129" s="3"/>
    </row>
    <row r="130" spans="1:13" ht="20.25">
      <c r="A130" s="3"/>
      <c r="B130" s="143" t="s">
        <v>127</v>
      </c>
      <c r="C130" s="143"/>
      <c r="D130" s="143"/>
      <c r="E130" s="143"/>
      <c r="F130" s="144"/>
      <c r="G130" s="143" t="s">
        <v>128</v>
      </c>
      <c r="H130" s="143"/>
      <c r="I130" s="143"/>
      <c r="J130" s="3"/>
      <c r="K130" s="3"/>
      <c r="L130" s="3"/>
      <c r="M130" s="3"/>
    </row>
    <row r="131" spans="1:13" ht="20.25">
      <c r="A131" s="3"/>
      <c r="B131" s="145"/>
      <c r="C131" s="144"/>
      <c r="D131" s="144"/>
      <c r="E131" s="144"/>
      <c r="F131" s="144"/>
      <c r="G131" s="143"/>
      <c r="H131" s="143"/>
      <c r="I131" s="143"/>
      <c r="J131" s="3"/>
      <c r="K131" s="3"/>
      <c r="L131" s="3"/>
      <c r="M131" s="3"/>
    </row>
    <row r="132" spans="1:13" ht="18.75">
      <c r="A132" s="3"/>
      <c r="B132" s="3"/>
      <c r="C132" s="3"/>
      <c r="D132" s="3"/>
      <c r="E132" s="3"/>
      <c r="F132" s="3"/>
      <c r="G132" s="4"/>
      <c r="H132" s="4"/>
      <c r="I132" s="4"/>
      <c r="J132" s="3"/>
      <c r="K132" s="3"/>
      <c r="L132" s="3"/>
      <c r="M132" s="3"/>
    </row>
    <row r="133" spans="1:13" ht="18.75">
      <c r="A133" s="3"/>
      <c r="B133" s="3"/>
      <c r="C133" s="3"/>
      <c r="D133" s="3"/>
      <c r="E133" s="3"/>
      <c r="F133" s="3"/>
      <c r="G133" s="4"/>
      <c r="H133" s="4"/>
      <c r="I133" s="4"/>
      <c r="J133" s="3"/>
      <c r="K133" s="3"/>
      <c r="L133" s="3"/>
      <c r="M133" s="3"/>
    </row>
    <row r="134" spans="1:13" ht="18.75">
      <c r="A134" s="3"/>
      <c r="B134" s="3"/>
      <c r="C134" s="3"/>
      <c r="D134" s="3"/>
      <c r="E134" s="3"/>
      <c r="F134" s="3"/>
      <c r="G134" s="4"/>
      <c r="H134" s="4"/>
      <c r="I134" s="4"/>
      <c r="J134" s="3"/>
      <c r="K134" s="3"/>
      <c r="L134" s="3"/>
      <c r="M134" s="3"/>
    </row>
    <row r="135" spans="1:13" ht="18.75">
      <c r="A135" s="3"/>
      <c r="B135" s="3"/>
      <c r="C135" s="3"/>
      <c r="D135" s="3"/>
      <c r="E135" s="3"/>
      <c r="F135" s="3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</row>
    <row r="137" spans="1:13" ht="18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</row>
    <row r="138" spans="1:13" ht="18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</row>
    <row r="139" spans="1:13" ht="18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</row>
    <row r="140" spans="1:13" ht="18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</row>
    <row r="141" spans="1:13" ht="18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</row>
    <row r="142" spans="1:13" ht="18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spans="1:13" ht="18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</sheetData>
  <sheetProtection/>
  <mergeCells count="1">
    <mergeCell ref="G10:I10"/>
  </mergeCells>
  <printOptions/>
  <pageMargins left="0.52" right="0.16" top="0.24" bottom="0.25" header="0.17" footer="0.18"/>
  <pageSetup horizontalDpi="600" verticalDpi="600" orientation="portrait" paperSize="9" scale="40" r:id="rId1"/>
  <rowBreaks count="1" manualBreakCount="1"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2018-04-16T12:02:25Z</cp:lastPrinted>
  <dcterms:created xsi:type="dcterms:W3CDTF">2002-09-24T12:38:18Z</dcterms:created>
  <dcterms:modified xsi:type="dcterms:W3CDTF">2018-04-24T06:23:56Z</dcterms:modified>
  <cp:category/>
  <cp:version/>
  <cp:contentType/>
  <cp:contentStatus/>
</cp:coreProperties>
</file>