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. 9 місяців" sheetId="1" r:id="rId1"/>
  </sheets>
  <definedNames>
    <definedName name="_xlnm.Print_Area" localSheetId="0">'вик. 9 місяців'!$A$1:$I$142</definedName>
  </definedNames>
  <calcPr fullCalcOnLoad="1"/>
</workbook>
</file>

<file path=xl/sharedStrings.xml><?xml version="1.0" encoding="utf-8"?>
<sst xmlns="http://schemas.openxmlformats.org/spreadsheetml/2006/main" count="153" uniqueCount="139">
  <si>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</si>
  <si>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</si>
  <si>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</si>
  <si>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</si>
  <si>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Інші розрахунки</t>
  </si>
  <si>
    <t>Податок на доходи фізичних осіб із суми пенсійних виплат або щомісячного довічного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</si>
  <si>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</si>
  <si>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</si>
  <si>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</si>
  <si>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</si>
  <si>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</si>
  <si>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</si>
  <si>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</si>
  <si>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</si>
  <si>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</si>
  <si>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</si>
  <si>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>Від органів державного управління</t>
  </si>
  <si>
    <t xml:space="preserve"> з них :</t>
  </si>
  <si>
    <t xml:space="preserve">Офіційні трансферти </t>
  </si>
  <si>
    <t>Уточнений</t>
  </si>
  <si>
    <t>Код</t>
  </si>
  <si>
    <t>Доходи від власності та підприємницької діяльності</t>
  </si>
  <si>
    <t>Плата за оренду майна бюджетних установ</t>
  </si>
  <si>
    <t>Інші джерела власних надходжень бюджетних установ</t>
  </si>
  <si>
    <t>Виконано</t>
  </si>
  <si>
    <t xml:space="preserve">                       % виконання 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</si>
  <si>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</si>
  <si>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</si>
  <si>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</si>
  <si>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</si>
  <si>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</si>
  <si>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</si>
  <si>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</si>
  <si>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</si>
  <si>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>Залишок коштів на початок звітного періоду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</si>
  <si>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</si>
  <si>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</si>
  <si>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</si>
  <si>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</si>
  <si>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</si>
  <si>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</si>
  <si>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</si>
  <si>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план на</t>
  </si>
  <si>
    <t>Туристичний збір, сплачений фізичними особами</t>
  </si>
  <si>
    <t>Неподаткові надходження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</si>
  <si>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</si>
  <si>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</si>
  <si>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</si>
  <si>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</si>
  <si>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</si>
  <si>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Благодійні внески, гранти та дарунки</t>
  </si>
  <si>
    <t>Податок на доходи фізичних осіб, що сплачується фізичними особами за результатами</t>
  </si>
  <si>
    <t>План по бюджету</t>
  </si>
  <si>
    <t>до  плану</t>
  </si>
  <si>
    <t>Кошти, що передаються із загального фонду до бюджету розвитку (спеціальний фонд)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</si>
  <si>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</si>
  <si>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</si>
  <si>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</si>
  <si>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</si>
  <si>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</si>
  <si>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</si>
  <si>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</si>
  <si>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</si>
  <si>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</si>
  <si>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</si>
  <si>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</si>
  <si>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</si>
  <si>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</si>
  <si>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</si>
  <si>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</si>
  <si>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Кошти, що надходять за взаємними розрахунками між місцевими бюджетами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</si>
  <si>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</si>
  <si>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</si>
  <si>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</si>
  <si>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</si>
  <si>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</si>
  <si>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 за рахунок відповідної субвенції з державного бюджету</t>
  </si>
  <si>
    <t>їх сімей, що проживають та зарєстровані у м. Дніпрі)</t>
  </si>
  <si>
    <t xml:space="preserve"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</si>
  <si>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</si>
  <si>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>ЗАГАЛЬНИЙ ФОНД ВСЬОГО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</si>
  <si>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</si>
  <si>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</si>
  <si>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</si>
  <si>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ЗАГАЛЬНИЙ ФОНД з офіційними трансфертами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</si>
  <si>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</si>
  <si>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</si>
  <si>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</si>
  <si>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</si>
  <si>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 xml:space="preserve"> України </t>
  </si>
  <si>
    <t xml:space="preserve">грошового утримання, що сплачується (перераховується) згідно з Податковим кодексом </t>
  </si>
  <si>
    <t>Надходження коштів від Державного фонду дорогоцінних металів і дорогоцінного каміння</t>
  </si>
  <si>
    <t>Спеціальний фонд</t>
  </si>
  <si>
    <t>ВСЬОГО ДОХОДІВ</t>
  </si>
  <si>
    <t xml:space="preserve">плати (утримання будинків і споруд та прибудинкових територій), управління багатоквартир-  </t>
  </si>
  <si>
    <t>ним будинком, вивезення побутового сміття та рідких нечистот за рахунок відповідної суб-</t>
  </si>
  <si>
    <t>венції з державного бюджету</t>
  </si>
  <si>
    <t xml:space="preserve"> по бюджету </t>
  </si>
  <si>
    <t>до уточненого</t>
  </si>
  <si>
    <t xml:space="preserve">  плану по бюджету </t>
  </si>
  <si>
    <t>Додаток  1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</si>
  <si>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</si>
  <si>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</si>
  <si>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</si>
  <si>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</si>
  <si>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</si>
  <si>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</si>
  <si>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</si>
  <si>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</si>
  <si>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</si>
  <si>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</si>
  <si>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</si>
  <si>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</si>
  <si>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</si>
  <si>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</si>
  <si>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</si>
  <si>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</si>
  <si>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</si>
  <si>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підвищення рівня заробітної плати працівникам</t>
  </si>
  <si>
    <t>територіальних центрів соціального обслуговування населення міста)</t>
  </si>
  <si>
    <t>2018 рік</t>
  </si>
  <si>
    <t>план за</t>
  </si>
  <si>
    <t xml:space="preserve">звітній </t>
  </si>
  <si>
    <t xml:space="preserve"> району на </t>
  </si>
  <si>
    <t xml:space="preserve">району на звітній </t>
  </si>
  <si>
    <t>від ___________________ № ________</t>
  </si>
  <si>
    <t>Інші субвенції (субвенція з міського бюджету на утримання територіальних центрів соціального</t>
  </si>
  <si>
    <t>обслуговування населення міста)</t>
  </si>
  <si>
    <t xml:space="preserve">Кошти, що отримують бюджетні установи від підприємств, організацій, фізичних осіб та від інших бюджетних установдля виконання цільових заходів, у тому числі заходів з відчудження для суспільних потреб земельних ділянок та розміщених на них інших об"єктів 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</si>
  <si>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</si>
  <si>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Збір за провадження деяких видів підприємницької діяльності, що справлявся до 1 січня 2015 року </t>
  </si>
  <si>
    <t>Збір за провадження торговельної діяльності (ресторанне господарство), сплачене фізичними особами, що справлявся до 1 січня 2015 року</t>
  </si>
  <si>
    <t>Субвенції з місцевих бюджетів, всього</t>
  </si>
  <si>
    <t>Інші субвенції (субвенція з міського бюджету на фінансування обласного конкурсу мікропроек-</t>
  </si>
  <si>
    <t>тів з енергоефективності та енергозбереження серед органів самоорганізації населення та ОСББ)</t>
  </si>
  <si>
    <t xml:space="preserve">                       Звіт про виконання доходної частини бюджету по Шевченківському району за 9 місяців 2018 року</t>
  </si>
  <si>
    <t>до рішення  районної у місті  ради</t>
  </si>
  <si>
    <t>Голова районної у місті ради</t>
  </si>
  <si>
    <t>А.В. Атаманенко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</si>
</sst>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</numFmts>
  <fonts count="4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52" applyFo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80" fontId="2" fillId="0" borderId="23" xfId="0" applyNumberFormat="1" applyFont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180" fontId="2" fillId="0" borderId="25" xfId="0" applyNumberFormat="1" applyFont="1" applyBorder="1" applyAlignment="1">
      <alignment horizontal="center"/>
    </xf>
    <xf numFmtId="180" fontId="2" fillId="0" borderId="26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180" fontId="2" fillId="0" borderId="28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180" fontId="2" fillId="0" borderId="22" xfId="0" applyNumberFormat="1" applyFont="1" applyBorder="1" applyAlignment="1">
      <alignment horizontal="center"/>
    </xf>
    <xf numFmtId="180" fontId="2" fillId="0" borderId="29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0" xfId="52" applyFont="1" applyBorder="1">
      <alignment/>
      <protection/>
    </xf>
    <xf numFmtId="180" fontId="2" fillId="0" borderId="22" xfId="0" applyNumberFormat="1" applyFont="1" applyFill="1" applyBorder="1" applyAlignment="1">
      <alignment horizontal="center"/>
    </xf>
    <xf numFmtId="180" fontId="2" fillId="0" borderId="29" xfId="0" applyNumberFormat="1" applyFont="1" applyFill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7" xfId="0" applyFont="1" applyBorder="1" applyAlignment="1">
      <alignment/>
    </xf>
    <xf numFmtId="180" fontId="2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180" fontId="1" fillId="0" borderId="17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0" fontId="1" fillId="0" borderId="17" xfId="52" applyFont="1" applyBorder="1" applyAlignment="1">
      <alignment horizontal="center"/>
      <protection/>
    </xf>
    <xf numFmtId="0" fontId="1" fillId="0" borderId="30" xfId="52" applyFont="1" applyBorder="1">
      <alignment/>
      <protection/>
    </xf>
    <xf numFmtId="180" fontId="2" fillId="0" borderId="25" xfId="0" applyNumberFormat="1" applyFont="1" applyFill="1" applyBorder="1" applyAlignment="1">
      <alignment horizontal="center"/>
    </xf>
    <xf numFmtId="180" fontId="2" fillId="0" borderId="23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180" fontId="2" fillId="0" borderId="26" xfId="0" applyNumberFormat="1" applyFont="1" applyFill="1" applyBorder="1" applyAlignment="1">
      <alignment horizontal="center"/>
    </xf>
    <xf numFmtId="180" fontId="2" fillId="0" borderId="24" xfId="0" applyNumberFormat="1" applyFont="1" applyFill="1" applyBorder="1" applyAlignment="1">
      <alignment horizontal="center"/>
    </xf>
    <xf numFmtId="0" fontId="2" fillId="0" borderId="25" xfId="52" applyFont="1" applyBorder="1">
      <alignment/>
      <protection/>
    </xf>
    <xf numFmtId="0" fontId="2" fillId="0" borderId="29" xfId="52" applyFont="1" applyBorder="1">
      <alignment/>
      <protection/>
    </xf>
    <xf numFmtId="0" fontId="2" fillId="0" borderId="26" xfId="52" applyFont="1" applyBorder="1">
      <alignment/>
      <protection/>
    </xf>
    <xf numFmtId="0" fontId="2" fillId="0" borderId="23" xfId="52" applyFont="1" applyBorder="1">
      <alignment/>
      <protection/>
    </xf>
    <xf numFmtId="0" fontId="2" fillId="0" borderId="22" xfId="52" applyFont="1" applyBorder="1">
      <alignment/>
      <protection/>
    </xf>
    <xf numFmtId="0" fontId="2" fillId="0" borderId="24" xfId="52" applyFont="1" applyBorder="1">
      <alignment/>
      <protection/>
    </xf>
    <xf numFmtId="0" fontId="2" fillId="0" borderId="24" xfId="0" applyFont="1" applyBorder="1" applyAlignment="1">
      <alignment/>
    </xf>
    <xf numFmtId="0" fontId="2" fillId="0" borderId="26" xfId="52" applyFont="1" applyBorder="1" applyAlignment="1">
      <alignment horizontal="center"/>
      <protection/>
    </xf>
    <xf numFmtId="0" fontId="1" fillId="0" borderId="14" xfId="0" applyFont="1" applyBorder="1" applyAlignment="1">
      <alignment horizontal="left"/>
    </xf>
    <xf numFmtId="3" fontId="1" fillId="0" borderId="13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9" xfId="0" applyFont="1" applyBorder="1" applyAlignment="1">
      <alignment/>
    </xf>
    <xf numFmtId="3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180" fontId="2" fillId="0" borderId="31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180" fontId="1" fillId="0" borderId="23" xfId="0" applyNumberFormat="1" applyFont="1" applyBorder="1" applyAlignment="1">
      <alignment horizontal="center"/>
    </xf>
    <xf numFmtId="180" fontId="1" fillId="0" borderId="28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3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80" fontId="3" fillId="0" borderId="29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80" fontId="2" fillId="0" borderId="34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0" fontId="2" fillId="0" borderId="17" xfId="0" applyFont="1" applyBorder="1" applyAlignment="1">
      <alignment wrapText="1"/>
    </xf>
    <xf numFmtId="180" fontId="1" fillId="0" borderId="35" xfId="0" applyNumberFormat="1" applyFont="1" applyBorder="1" applyAlignment="1">
      <alignment horizontal="center"/>
    </xf>
    <xf numFmtId="180" fontId="1" fillId="0" borderId="2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5" xfId="52" applyFont="1" applyBorder="1" applyAlignment="1">
      <alignment horizontal="center"/>
      <protection/>
    </xf>
    <xf numFmtId="0" fontId="1" fillId="0" borderId="17" xfId="0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0" fontId="2" fillId="0" borderId="26" xfId="0" applyFont="1" applyBorder="1" applyAlignment="1">
      <alignment wrapText="1"/>
    </xf>
    <xf numFmtId="3" fontId="2" fillId="0" borderId="0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180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180" fontId="2" fillId="0" borderId="39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180" fontId="1" fillId="0" borderId="25" xfId="0" applyNumberFormat="1" applyFont="1" applyFill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180" fontId="1" fillId="0" borderId="41" xfId="0" applyNumberFormat="1" applyFont="1" applyBorder="1" applyAlignment="1">
      <alignment horizontal="center"/>
    </xf>
    <xf numFmtId="180" fontId="1" fillId="0" borderId="42" xfId="0" applyNumberFormat="1" applyFont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2" fillId="33" borderId="29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8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1"/>
  <sheetViews>
    <sheetView tabSelected="1" view="pageBreakPreview" zoomScale="65" zoomScaleNormal="60" zoomScaleSheetLayoutView="65" workbookViewId="0" topLeftCell="A127">
      <selection activeCell="G148" sqref="G148"/>
    </sheetView>
  </sheetViews>
  <sheetFormatPr defaultColWidth="9.00390625" defaultRowHeight="12.75"/>
  <cols>
    <col min="1" max="1" width="13.625" style="0" customWidth="1"/>
    <col min="2" max="2" width="110.875" style="0" customWidth="1"/>
    <col min="3" max="3" width="16.125" style="0" customWidth="1"/>
    <col min="4" max="4" width="16.25390625" style="0" customWidth="1"/>
    <col min="5" max="6" width="16.00390625" style="0" customWidth="1"/>
    <col min="7" max="7" width="13.625" style="0" customWidth="1"/>
    <col min="8" max="8" width="14.875" style="0" customWidth="1"/>
    <col min="9" max="9" width="17.75390625" style="0" customWidth="1"/>
  </cols>
  <sheetData>
    <row r="1" spans="1:13" ht="18.75">
      <c r="A1" s="1"/>
      <c r="B1" s="1"/>
      <c r="C1" s="1"/>
      <c r="D1" s="1"/>
      <c r="E1" s="1"/>
      <c r="F1" s="2" t="s">
        <v>100</v>
      </c>
      <c r="G1" s="2"/>
      <c r="H1" s="2"/>
      <c r="I1" s="2"/>
      <c r="J1" s="1"/>
      <c r="K1" s="3"/>
      <c r="L1" s="3"/>
      <c r="M1" s="3"/>
    </row>
    <row r="2" spans="1:13" ht="18.75">
      <c r="A2" s="1"/>
      <c r="B2" s="1"/>
      <c r="C2" s="1"/>
      <c r="D2" s="1"/>
      <c r="E2" s="1"/>
      <c r="F2" s="2" t="s">
        <v>136</v>
      </c>
      <c r="G2" s="2"/>
      <c r="H2" s="2"/>
      <c r="I2" s="2"/>
      <c r="J2" s="1"/>
      <c r="K2" s="3"/>
      <c r="L2" s="3"/>
      <c r="M2" s="3"/>
    </row>
    <row r="3" spans="1:13" ht="18.75">
      <c r="A3" s="1"/>
      <c r="B3" s="1"/>
      <c r="C3" s="1"/>
      <c r="D3" s="1"/>
      <c r="E3" s="1"/>
      <c r="F3" s="2" t="s">
        <v>125</v>
      </c>
      <c r="G3" s="2"/>
      <c r="H3" s="2"/>
      <c r="I3" s="2"/>
      <c r="J3" s="1"/>
      <c r="K3" s="3"/>
      <c r="L3" s="3"/>
      <c r="M3" s="3"/>
    </row>
    <row r="4" spans="1:13" ht="18.75">
      <c r="A4" s="1"/>
      <c r="B4" s="1"/>
      <c r="C4" s="1"/>
      <c r="D4" s="1"/>
      <c r="E4" s="1"/>
      <c r="F4" s="2"/>
      <c r="G4" s="2"/>
      <c r="H4" s="2"/>
      <c r="I4" s="2"/>
      <c r="J4" s="1"/>
      <c r="K4" s="3"/>
      <c r="L4" s="3"/>
      <c r="M4" s="3"/>
    </row>
    <row r="5" spans="1:13" ht="18.75">
      <c r="A5" s="4"/>
      <c r="B5" s="5"/>
      <c r="C5" s="5"/>
      <c r="D5" s="5"/>
      <c r="E5" s="5"/>
      <c r="F5" s="2"/>
      <c r="G5" s="2"/>
      <c r="H5" s="2"/>
      <c r="I5" s="2"/>
      <c r="J5" s="3"/>
      <c r="K5" s="3"/>
      <c r="L5" s="3"/>
      <c r="M5" s="3"/>
    </row>
    <row r="6" spans="1:13" ht="20.25">
      <c r="A6" s="6"/>
      <c r="B6" s="135" t="s">
        <v>135</v>
      </c>
      <c r="C6" s="135"/>
      <c r="D6" s="135"/>
      <c r="E6" s="135"/>
      <c r="F6" s="4"/>
      <c r="G6" s="4"/>
      <c r="H6" s="4"/>
      <c r="I6" s="3"/>
      <c r="J6" s="3"/>
      <c r="K6" s="3"/>
      <c r="L6" s="3"/>
      <c r="M6" s="3"/>
    </row>
    <row r="7" spans="1:13" ht="20.25">
      <c r="A7" s="1"/>
      <c r="B7" s="135" t="s">
        <v>35</v>
      </c>
      <c r="C7" s="135"/>
      <c r="D7" s="135"/>
      <c r="E7" s="135"/>
      <c r="F7" s="4"/>
      <c r="G7" s="4"/>
      <c r="H7" s="4"/>
      <c r="I7" s="3"/>
      <c r="J7" s="3"/>
      <c r="K7" s="3"/>
      <c r="L7" s="3"/>
      <c r="M7" s="3"/>
    </row>
    <row r="8" spans="1:13" ht="20.25">
      <c r="A8" s="5"/>
      <c r="B8" s="136"/>
      <c r="C8" s="137"/>
      <c r="D8" s="137"/>
      <c r="E8" s="137"/>
      <c r="F8" s="5"/>
      <c r="G8" s="5"/>
      <c r="H8" s="5"/>
      <c r="I8" s="3"/>
      <c r="J8" s="3"/>
      <c r="K8" s="3"/>
      <c r="L8" s="3"/>
      <c r="M8" s="3"/>
    </row>
    <row r="9" spans="1:13" ht="18.75">
      <c r="A9" s="4"/>
      <c r="B9" s="5"/>
      <c r="C9" s="7"/>
      <c r="D9" s="7"/>
      <c r="E9" s="7"/>
      <c r="F9" s="5"/>
      <c r="G9" s="5"/>
      <c r="H9" s="5"/>
      <c r="I9" s="3"/>
      <c r="J9" s="3"/>
      <c r="K9" s="3"/>
      <c r="L9" s="3"/>
      <c r="M9" s="3"/>
    </row>
    <row r="10" spans="1:13" ht="18.75">
      <c r="A10" s="115" t="s">
        <v>20</v>
      </c>
      <c r="B10" s="115"/>
      <c r="C10" s="116" t="s">
        <v>52</v>
      </c>
      <c r="D10" s="115" t="s">
        <v>19</v>
      </c>
      <c r="E10" s="115" t="s">
        <v>19</v>
      </c>
      <c r="F10" s="117" t="s">
        <v>24</v>
      </c>
      <c r="G10" s="171" t="s">
        <v>25</v>
      </c>
      <c r="H10" s="172"/>
      <c r="I10" s="173"/>
      <c r="J10" s="3"/>
      <c r="K10" s="3"/>
      <c r="L10" s="3"/>
      <c r="M10" s="3"/>
    </row>
    <row r="11" spans="1:13" ht="18.75">
      <c r="A11" s="118" t="s">
        <v>26</v>
      </c>
      <c r="B11" s="119" t="s">
        <v>27</v>
      </c>
      <c r="C11" s="120" t="s">
        <v>30</v>
      </c>
      <c r="D11" s="119" t="s">
        <v>42</v>
      </c>
      <c r="E11" s="119" t="s">
        <v>121</v>
      </c>
      <c r="F11" s="121" t="s">
        <v>28</v>
      </c>
      <c r="G11" s="115" t="s">
        <v>53</v>
      </c>
      <c r="H11" s="115" t="s">
        <v>98</v>
      </c>
      <c r="I11" s="115" t="s">
        <v>98</v>
      </c>
      <c r="J11" s="3"/>
      <c r="K11" s="3"/>
      <c r="L11" s="3"/>
      <c r="M11" s="3"/>
    </row>
    <row r="12" spans="1:13" ht="18.75">
      <c r="A12" s="118" t="s">
        <v>29</v>
      </c>
      <c r="B12" s="119"/>
      <c r="C12" s="120" t="s">
        <v>120</v>
      </c>
      <c r="D12" s="119" t="s">
        <v>120</v>
      </c>
      <c r="E12" s="119" t="s">
        <v>122</v>
      </c>
      <c r="F12" s="121" t="s">
        <v>31</v>
      </c>
      <c r="G12" s="119" t="s">
        <v>97</v>
      </c>
      <c r="H12" s="122" t="s">
        <v>99</v>
      </c>
      <c r="I12" s="122" t="s">
        <v>99</v>
      </c>
      <c r="J12" s="3"/>
      <c r="K12" s="3"/>
      <c r="L12" s="3"/>
      <c r="M12" s="3"/>
    </row>
    <row r="13" spans="1:13" ht="18.75">
      <c r="A13" s="118"/>
      <c r="B13" s="119"/>
      <c r="C13" s="120"/>
      <c r="D13" s="119"/>
      <c r="E13" s="119" t="s">
        <v>32</v>
      </c>
      <c r="F13" s="121" t="s">
        <v>32</v>
      </c>
      <c r="G13" s="119" t="s">
        <v>123</v>
      </c>
      <c r="H13" s="122" t="s">
        <v>30</v>
      </c>
      <c r="I13" s="122" t="s">
        <v>124</v>
      </c>
      <c r="J13" s="3"/>
      <c r="K13" s="3"/>
      <c r="L13" s="3"/>
      <c r="M13" s="3"/>
    </row>
    <row r="14" spans="1:13" ht="18.75">
      <c r="A14" s="123"/>
      <c r="B14" s="124"/>
      <c r="C14" s="125"/>
      <c r="D14" s="124"/>
      <c r="E14" s="124"/>
      <c r="F14" s="126"/>
      <c r="G14" s="124" t="s">
        <v>120</v>
      </c>
      <c r="H14" s="124" t="s">
        <v>120</v>
      </c>
      <c r="I14" s="124" t="s">
        <v>32</v>
      </c>
      <c r="J14" s="3"/>
      <c r="K14" s="3"/>
      <c r="L14" s="3"/>
      <c r="M14" s="3"/>
    </row>
    <row r="15" spans="1:13" ht="18.75">
      <c r="A15" s="36">
        <v>1</v>
      </c>
      <c r="B15" s="5">
        <v>2</v>
      </c>
      <c r="C15" s="36">
        <v>3</v>
      </c>
      <c r="D15" s="36">
        <v>4</v>
      </c>
      <c r="E15" s="5">
        <v>5</v>
      </c>
      <c r="F15" s="36">
        <v>6</v>
      </c>
      <c r="G15" s="38">
        <v>7</v>
      </c>
      <c r="H15" s="112">
        <v>8</v>
      </c>
      <c r="I15" s="37">
        <v>9</v>
      </c>
      <c r="J15" s="3"/>
      <c r="K15" s="3"/>
      <c r="L15" s="3"/>
      <c r="M15" s="3"/>
    </row>
    <row r="16" spans="1:13" ht="18.75">
      <c r="A16" s="28">
        <v>10000000</v>
      </c>
      <c r="B16" s="29" t="s">
        <v>11</v>
      </c>
      <c r="C16" s="30">
        <f>C17+C31</f>
        <v>37974744</v>
      </c>
      <c r="D16" s="30">
        <f>D17+D31</f>
        <v>37974744</v>
      </c>
      <c r="E16" s="30">
        <f>E17+E31</f>
        <v>28406773</v>
      </c>
      <c r="F16" s="30">
        <f>F17+F31</f>
        <v>27841474</v>
      </c>
      <c r="G16" s="55">
        <f>F16/C16*100</f>
        <v>73.31576481463576</v>
      </c>
      <c r="H16" s="55">
        <f>F16/D16*100</f>
        <v>73.31576481463576</v>
      </c>
      <c r="I16" s="55">
        <f>F16/E16*100</f>
        <v>98.0099851538927</v>
      </c>
      <c r="J16" s="3"/>
      <c r="K16" s="3"/>
      <c r="L16" s="3"/>
      <c r="M16" s="3"/>
    </row>
    <row r="17" spans="1:13" ht="18.75">
      <c r="A17" s="58">
        <v>11000000</v>
      </c>
      <c r="B17" s="57" t="s">
        <v>0</v>
      </c>
      <c r="C17" s="43">
        <f>C18</f>
        <v>20446438</v>
      </c>
      <c r="D17" s="43">
        <f>D18</f>
        <v>20446438</v>
      </c>
      <c r="E17" s="45">
        <f>E18</f>
        <v>15153346</v>
      </c>
      <c r="F17" s="43">
        <f>F18</f>
        <v>15055671</v>
      </c>
      <c r="G17" s="70">
        <f>F17/C17*100</f>
        <v>73.63468883920025</v>
      </c>
      <c r="H17" s="55">
        <f>F17/D17*100</f>
        <v>73.63468883920025</v>
      </c>
      <c r="I17" s="106">
        <f>F17/E17*100</f>
        <v>99.35542288811989</v>
      </c>
      <c r="J17" s="3"/>
      <c r="K17" s="3"/>
      <c r="L17" s="3"/>
      <c r="M17" s="3"/>
    </row>
    <row r="18" spans="1:13" ht="18.75">
      <c r="A18" s="28">
        <v>11010000</v>
      </c>
      <c r="B18" s="79" t="s">
        <v>1</v>
      </c>
      <c r="C18" s="163">
        <f>C19+C21+C24+C26+C28</f>
        <v>20446438</v>
      </c>
      <c r="D18" s="163">
        <f>D19+D21+D24+D26+D28</f>
        <v>20446438</v>
      </c>
      <c r="E18" s="163">
        <f>E19+E21+E24+E26+E28</f>
        <v>15153346</v>
      </c>
      <c r="F18" s="30">
        <f>F19+F21+F24+F26+F28</f>
        <v>15055671</v>
      </c>
      <c r="G18" s="55">
        <f>F18/C18*100</f>
        <v>73.63468883920025</v>
      </c>
      <c r="H18" s="55">
        <f>F18/D18*100</f>
        <v>73.63468883920025</v>
      </c>
      <c r="I18" s="107">
        <f>F18/E18*100</f>
        <v>99.35542288811989</v>
      </c>
      <c r="J18" s="3"/>
      <c r="K18" s="3"/>
      <c r="L18" s="3"/>
      <c r="M18" s="3"/>
    </row>
    <row r="19" spans="1:13" ht="18.75">
      <c r="A19" s="62">
        <v>11010100</v>
      </c>
      <c r="B19" s="60" t="s">
        <v>101</v>
      </c>
      <c r="C19" s="48">
        <v>16671368</v>
      </c>
      <c r="D19" s="48">
        <v>16671368</v>
      </c>
      <c r="E19" s="48">
        <v>12392985</v>
      </c>
      <c r="F19" s="48">
        <v>12352493</v>
      </c>
      <c r="G19" s="41">
        <f>F19/C19*100</f>
        <v>74.0940575482468</v>
      </c>
      <c r="H19" s="39">
        <f>F19/D19*100</f>
        <v>74.0940575482468</v>
      </c>
      <c r="I19" s="39">
        <f>F19/E19*100</f>
        <v>99.67326677148402</v>
      </c>
      <c r="J19" s="3"/>
      <c r="K19" s="3"/>
      <c r="L19" s="3"/>
      <c r="M19" s="3"/>
    </row>
    <row r="20" spans="1:13" ht="18.75">
      <c r="A20" s="63"/>
      <c r="B20" s="61" t="s">
        <v>102</v>
      </c>
      <c r="C20" s="49"/>
      <c r="D20" s="49"/>
      <c r="E20" s="49"/>
      <c r="F20" s="49"/>
      <c r="G20" s="42"/>
      <c r="H20" s="40"/>
      <c r="I20" s="40"/>
      <c r="J20" s="3"/>
      <c r="K20" s="3"/>
      <c r="L20" s="3"/>
      <c r="M20" s="3"/>
    </row>
    <row r="21" spans="1:13" ht="18.75">
      <c r="A21" s="62">
        <v>11010200</v>
      </c>
      <c r="B21" s="60" t="s">
        <v>81</v>
      </c>
      <c r="C21" s="48">
        <v>2580644</v>
      </c>
      <c r="D21" s="48">
        <v>2580644</v>
      </c>
      <c r="E21" s="48">
        <v>1938770</v>
      </c>
      <c r="F21" s="48">
        <v>1804589</v>
      </c>
      <c r="G21" s="41">
        <f>F21/C21*100</f>
        <v>69.92785521753486</v>
      </c>
      <c r="H21" s="39">
        <f>F21/D21*100</f>
        <v>69.92785521753486</v>
      </c>
      <c r="I21" s="39">
        <f>F21/E21*100</f>
        <v>93.07906559313379</v>
      </c>
      <c r="J21" s="3"/>
      <c r="K21" s="3"/>
      <c r="L21" s="3"/>
      <c r="M21" s="3"/>
    </row>
    <row r="22" spans="1:13" ht="18.75">
      <c r="A22" s="64"/>
      <c r="B22" s="4" t="s">
        <v>64</v>
      </c>
      <c r="C22" s="50"/>
      <c r="D22" s="50"/>
      <c r="E22" s="50"/>
      <c r="F22" s="50"/>
      <c r="G22" s="54"/>
      <c r="H22" s="53"/>
      <c r="I22" s="53"/>
      <c r="J22" s="3"/>
      <c r="K22" s="3"/>
      <c r="L22" s="3"/>
      <c r="M22" s="3"/>
    </row>
    <row r="23" spans="1:13" ht="18.75">
      <c r="A23" s="63"/>
      <c r="B23" s="61" t="s">
        <v>65</v>
      </c>
      <c r="C23" s="49"/>
      <c r="D23" s="49"/>
      <c r="E23" s="49"/>
      <c r="F23" s="49"/>
      <c r="G23" s="42"/>
      <c r="H23" s="40"/>
      <c r="I23" s="40"/>
      <c r="J23" s="3"/>
      <c r="K23" s="3"/>
      <c r="L23" s="3"/>
      <c r="M23" s="3"/>
    </row>
    <row r="24" spans="1:13" ht="18.75">
      <c r="A24" s="62">
        <v>11010400</v>
      </c>
      <c r="B24" s="60" t="s">
        <v>101</v>
      </c>
      <c r="C24" s="48">
        <v>647360</v>
      </c>
      <c r="D24" s="48">
        <v>647360</v>
      </c>
      <c r="E24" s="48">
        <v>433170</v>
      </c>
      <c r="F24" s="48">
        <v>592819</v>
      </c>
      <c r="G24" s="41">
        <f>F24/C24*100</f>
        <v>91.57485788433021</v>
      </c>
      <c r="H24" s="39">
        <f>F24/D24*100</f>
        <v>91.57485788433021</v>
      </c>
      <c r="I24" s="39">
        <f>F24/E24*100</f>
        <v>136.85596878823557</v>
      </c>
      <c r="J24" s="3"/>
      <c r="K24" s="3"/>
      <c r="L24" s="3"/>
      <c r="M24" s="3"/>
    </row>
    <row r="25" spans="1:13" ht="18.75">
      <c r="A25" s="63"/>
      <c r="B25" s="61" t="s">
        <v>103</v>
      </c>
      <c r="C25" s="49"/>
      <c r="D25" s="49"/>
      <c r="E25" s="49"/>
      <c r="F25" s="49"/>
      <c r="G25" s="42"/>
      <c r="H25" s="40"/>
      <c r="I25" s="40"/>
      <c r="J25" s="3"/>
      <c r="K25" s="3"/>
      <c r="L25" s="3"/>
      <c r="M25" s="3"/>
    </row>
    <row r="26" spans="1:13" ht="18.75">
      <c r="A26" s="62">
        <v>11010500</v>
      </c>
      <c r="B26" s="60" t="s">
        <v>51</v>
      </c>
      <c r="C26" s="48">
        <v>493129</v>
      </c>
      <c r="D26" s="48">
        <v>493129</v>
      </c>
      <c r="E26" s="48">
        <v>347969</v>
      </c>
      <c r="F26" s="48">
        <v>301743</v>
      </c>
      <c r="G26" s="41">
        <f>F26/C26*100</f>
        <v>61.18946563678064</v>
      </c>
      <c r="H26" s="39">
        <f>F26/D26*100</f>
        <v>61.18946563678064</v>
      </c>
      <c r="I26" s="39">
        <f>F26/E26*100</f>
        <v>86.71548327580905</v>
      </c>
      <c r="J26" s="3"/>
      <c r="K26" s="3"/>
      <c r="L26" s="3"/>
      <c r="M26" s="3"/>
    </row>
    <row r="27" spans="1:13" ht="18.75">
      <c r="A27" s="64"/>
      <c r="B27" s="4" t="s">
        <v>66</v>
      </c>
      <c r="C27" s="50"/>
      <c r="D27" s="50"/>
      <c r="E27" s="50"/>
      <c r="F27" s="50"/>
      <c r="G27" s="54"/>
      <c r="H27" s="53"/>
      <c r="I27" s="53"/>
      <c r="J27" s="3"/>
      <c r="K27" s="3"/>
      <c r="L27" s="3"/>
      <c r="M27" s="3"/>
    </row>
    <row r="28" spans="1:13" ht="18.75">
      <c r="A28" s="77">
        <v>11010900</v>
      </c>
      <c r="B28" s="60" t="s">
        <v>5</v>
      </c>
      <c r="C28" s="48">
        <v>53937</v>
      </c>
      <c r="D28" s="48">
        <v>53937</v>
      </c>
      <c r="E28" s="48">
        <v>40452</v>
      </c>
      <c r="F28" s="48">
        <v>4027</v>
      </c>
      <c r="G28" s="41">
        <f>F28/C28*100</f>
        <v>7.466117878265384</v>
      </c>
      <c r="H28" s="39">
        <f>F28/D28*100</f>
        <v>7.466117878265384</v>
      </c>
      <c r="I28" s="39">
        <f>F28/E28*100</f>
        <v>9.955008405023237</v>
      </c>
      <c r="J28" s="3"/>
      <c r="K28" s="3"/>
      <c r="L28" s="3"/>
      <c r="M28" s="3"/>
    </row>
    <row r="29" spans="1:13" ht="18.75">
      <c r="A29" s="65"/>
      <c r="B29" s="4" t="s">
        <v>90</v>
      </c>
      <c r="C29" s="50"/>
      <c r="D29" s="50"/>
      <c r="E29" s="50"/>
      <c r="F29" s="50"/>
      <c r="G29" s="54"/>
      <c r="H29" s="53"/>
      <c r="I29" s="53"/>
      <c r="J29" s="3"/>
      <c r="K29" s="3"/>
      <c r="L29" s="3"/>
      <c r="M29" s="3"/>
    </row>
    <row r="30" spans="1:13" ht="18.75">
      <c r="A30" s="65"/>
      <c r="B30" s="4" t="s">
        <v>89</v>
      </c>
      <c r="C30" s="50"/>
      <c r="D30" s="50"/>
      <c r="E30" s="50"/>
      <c r="F30" s="50"/>
      <c r="G30" s="54"/>
      <c r="H30" s="53"/>
      <c r="I30" s="53"/>
      <c r="J30" s="3"/>
      <c r="K30" s="3"/>
      <c r="L30" s="3"/>
      <c r="M30" s="3"/>
    </row>
    <row r="31" spans="1:13" ht="18.75">
      <c r="A31" s="28">
        <v>18000000</v>
      </c>
      <c r="B31" s="79" t="s">
        <v>48</v>
      </c>
      <c r="C31" s="30">
        <f>C32+C37</f>
        <v>17528306</v>
      </c>
      <c r="D31" s="30">
        <f>D32+D37</f>
        <v>17528306</v>
      </c>
      <c r="E31" s="30">
        <f>E32+E37</f>
        <v>13253427</v>
      </c>
      <c r="F31" s="30">
        <f>F32+F37+F40</f>
        <v>12785803</v>
      </c>
      <c r="G31" s="55">
        <f aca="true" t="shared" si="0" ref="G31:G44">F31/C31*100</f>
        <v>72.94374596153217</v>
      </c>
      <c r="H31" s="107">
        <f aca="true" t="shared" si="1" ref="H31:H44">F31/D31*100</f>
        <v>72.94374596153217</v>
      </c>
      <c r="I31" s="107">
        <f aca="true" t="shared" si="2" ref="I31:I44">F31/E31*100</f>
        <v>96.47167483549727</v>
      </c>
      <c r="J31" s="3"/>
      <c r="K31" s="3"/>
      <c r="L31" s="3"/>
      <c r="M31" s="3"/>
    </row>
    <row r="32" spans="1:13" ht="18.75">
      <c r="A32" s="28">
        <v>18010000</v>
      </c>
      <c r="B32" s="29" t="s">
        <v>49</v>
      </c>
      <c r="C32" s="30">
        <f>C33+C34+C35+C36</f>
        <v>17012700</v>
      </c>
      <c r="D32" s="30">
        <f>D33+D34+D35+D36</f>
        <v>17012700</v>
      </c>
      <c r="E32" s="30">
        <f>E33+E34+E35+E36</f>
        <v>12900861</v>
      </c>
      <c r="F32" s="30">
        <f>F33+F34+F35+F36</f>
        <v>12342750</v>
      </c>
      <c r="G32" s="55">
        <f t="shared" si="0"/>
        <v>72.55021248831756</v>
      </c>
      <c r="H32" s="107">
        <f t="shared" si="1"/>
        <v>72.55021248831756</v>
      </c>
      <c r="I32" s="55">
        <f t="shared" si="2"/>
        <v>95.67384688510326</v>
      </c>
      <c r="J32" s="3"/>
      <c r="K32" s="3"/>
      <c r="L32" s="3"/>
      <c r="M32" s="3"/>
    </row>
    <row r="33" spans="1:13" ht="18.75">
      <c r="A33" s="36">
        <v>18010500</v>
      </c>
      <c r="B33" s="73" t="s">
        <v>7</v>
      </c>
      <c r="C33" s="46">
        <v>5408370</v>
      </c>
      <c r="D33" s="46">
        <v>5408370</v>
      </c>
      <c r="E33" s="46">
        <v>4036770</v>
      </c>
      <c r="F33" s="46">
        <v>3520621</v>
      </c>
      <c r="G33" s="31">
        <f t="shared" si="0"/>
        <v>65.09578671577573</v>
      </c>
      <c r="H33" s="47">
        <f t="shared" si="1"/>
        <v>65.09578671577573</v>
      </c>
      <c r="I33" s="31">
        <f t="shared" si="2"/>
        <v>87.21381203288769</v>
      </c>
      <c r="J33" s="3"/>
      <c r="K33" s="3"/>
      <c r="L33" s="3"/>
      <c r="M33" s="3"/>
    </row>
    <row r="34" spans="1:13" ht="18.75">
      <c r="A34" s="36">
        <v>18010600</v>
      </c>
      <c r="B34" s="73" t="s">
        <v>8</v>
      </c>
      <c r="C34" s="46">
        <v>9432234</v>
      </c>
      <c r="D34" s="46">
        <v>9432234</v>
      </c>
      <c r="E34" s="46">
        <v>7029234</v>
      </c>
      <c r="F34" s="46">
        <v>7068921</v>
      </c>
      <c r="G34" s="31">
        <f t="shared" si="0"/>
        <v>74.94429209453455</v>
      </c>
      <c r="H34" s="47">
        <f t="shared" si="1"/>
        <v>74.94429209453455</v>
      </c>
      <c r="I34" s="31">
        <f t="shared" si="2"/>
        <v>100.56459921522031</v>
      </c>
      <c r="J34" s="3"/>
      <c r="K34" s="3"/>
      <c r="L34" s="3"/>
      <c r="M34" s="3"/>
    </row>
    <row r="35" spans="1:13" ht="18.75">
      <c r="A35" s="36">
        <v>18010700</v>
      </c>
      <c r="B35" s="73" t="s">
        <v>9</v>
      </c>
      <c r="C35" s="46">
        <v>875952</v>
      </c>
      <c r="D35" s="46">
        <v>875952</v>
      </c>
      <c r="E35" s="46">
        <v>693072</v>
      </c>
      <c r="F35" s="46">
        <v>750037</v>
      </c>
      <c r="G35" s="31">
        <f t="shared" si="0"/>
        <v>85.62535390067035</v>
      </c>
      <c r="H35" s="47">
        <f t="shared" si="1"/>
        <v>85.62535390067035</v>
      </c>
      <c r="I35" s="31">
        <f t="shared" si="2"/>
        <v>108.21920377680819</v>
      </c>
      <c r="J35" s="3"/>
      <c r="K35" s="3"/>
      <c r="L35" s="3"/>
      <c r="M35" s="3"/>
    </row>
    <row r="36" spans="1:13" ht="18.75">
      <c r="A36" s="36">
        <v>18010900</v>
      </c>
      <c r="B36" s="73" t="s">
        <v>10</v>
      </c>
      <c r="C36" s="46">
        <v>1296144</v>
      </c>
      <c r="D36" s="46">
        <v>1296144</v>
      </c>
      <c r="E36" s="46">
        <v>1141785</v>
      </c>
      <c r="F36" s="46">
        <v>1003171</v>
      </c>
      <c r="G36" s="31">
        <f t="shared" si="0"/>
        <v>77.39657013418262</v>
      </c>
      <c r="H36" s="47">
        <f t="shared" si="1"/>
        <v>77.39657013418262</v>
      </c>
      <c r="I36" s="31">
        <f t="shared" si="2"/>
        <v>87.85988605560591</v>
      </c>
      <c r="J36" s="3"/>
      <c r="K36" s="3"/>
      <c r="L36" s="3"/>
      <c r="M36" s="3"/>
    </row>
    <row r="37" spans="1:13" ht="18.75">
      <c r="A37" s="28">
        <v>18030000</v>
      </c>
      <c r="B37" s="29" t="s">
        <v>40</v>
      </c>
      <c r="C37" s="30">
        <f>C38+C39</f>
        <v>515606</v>
      </c>
      <c r="D37" s="30">
        <f>D38+D39</f>
        <v>515606</v>
      </c>
      <c r="E37" s="30">
        <f>E38+E39</f>
        <v>352566</v>
      </c>
      <c r="F37" s="30">
        <f>F38+F39</f>
        <v>440404</v>
      </c>
      <c r="G37" s="55">
        <f t="shared" si="0"/>
        <v>85.41483225563705</v>
      </c>
      <c r="H37" s="107">
        <f t="shared" si="1"/>
        <v>85.41483225563705</v>
      </c>
      <c r="I37" s="55">
        <f t="shared" si="2"/>
        <v>124.91391682692034</v>
      </c>
      <c r="J37" s="3"/>
      <c r="K37" s="3"/>
      <c r="L37" s="3"/>
      <c r="M37" s="3"/>
    </row>
    <row r="38" spans="1:13" ht="18.75">
      <c r="A38" s="36">
        <v>18030100</v>
      </c>
      <c r="B38" s="73" t="s">
        <v>41</v>
      </c>
      <c r="C38" s="46">
        <v>320606</v>
      </c>
      <c r="D38" s="46">
        <v>320606</v>
      </c>
      <c r="E38" s="46">
        <v>218806</v>
      </c>
      <c r="F38" s="46">
        <v>292799</v>
      </c>
      <c r="G38" s="31">
        <f t="shared" si="0"/>
        <v>91.32673749087665</v>
      </c>
      <c r="H38" s="47">
        <f t="shared" si="1"/>
        <v>91.32673749087665</v>
      </c>
      <c r="I38" s="31">
        <f t="shared" si="2"/>
        <v>133.81671434969792</v>
      </c>
      <c r="J38" s="3"/>
      <c r="K38" s="3"/>
      <c r="L38" s="3"/>
      <c r="M38" s="3"/>
    </row>
    <row r="39" spans="1:13" ht="18.75">
      <c r="A39" s="36">
        <v>18030200</v>
      </c>
      <c r="B39" s="73" t="s">
        <v>43</v>
      </c>
      <c r="C39" s="46">
        <v>195000</v>
      </c>
      <c r="D39" s="46">
        <v>195000</v>
      </c>
      <c r="E39" s="46">
        <v>133760</v>
      </c>
      <c r="F39" s="46">
        <v>147605</v>
      </c>
      <c r="G39" s="31">
        <f t="shared" si="0"/>
        <v>75.6948717948718</v>
      </c>
      <c r="H39" s="47">
        <f t="shared" si="1"/>
        <v>75.6948717948718</v>
      </c>
      <c r="I39" s="31">
        <f t="shared" si="2"/>
        <v>110.35062799043062</v>
      </c>
      <c r="J39" s="3"/>
      <c r="K39" s="3"/>
      <c r="L39" s="3"/>
      <c r="M39" s="3"/>
    </row>
    <row r="40" spans="1:13" ht="37.5">
      <c r="A40" s="28">
        <v>18040000</v>
      </c>
      <c r="B40" s="139" t="s">
        <v>130</v>
      </c>
      <c r="C40" s="30">
        <v>0</v>
      </c>
      <c r="D40" s="30">
        <v>0</v>
      </c>
      <c r="E40" s="30">
        <v>0</v>
      </c>
      <c r="F40" s="30">
        <f>F41</f>
        <v>2649</v>
      </c>
      <c r="G40" s="55">
        <v>0</v>
      </c>
      <c r="H40" s="107">
        <v>0</v>
      </c>
      <c r="I40" s="55">
        <v>0</v>
      </c>
      <c r="J40" s="3"/>
      <c r="K40" s="3"/>
      <c r="L40" s="3"/>
      <c r="M40" s="3"/>
    </row>
    <row r="41" spans="1:13" ht="37.5">
      <c r="A41" s="36">
        <v>18040600</v>
      </c>
      <c r="B41" s="129" t="s">
        <v>131</v>
      </c>
      <c r="C41" s="46">
        <v>0</v>
      </c>
      <c r="D41" s="46">
        <v>0</v>
      </c>
      <c r="E41" s="46">
        <v>0</v>
      </c>
      <c r="F41" s="46">
        <v>2649</v>
      </c>
      <c r="G41" s="31">
        <v>0</v>
      </c>
      <c r="H41" s="47">
        <v>0</v>
      </c>
      <c r="I41" s="31">
        <v>0</v>
      </c>
      <c r="J41" s="3"/>
      <c r="K41" s="3"/>
      <c r="L41" s="3"/>
      <c r="M41" s="3"/>
    </row>
    <row r="42" spans="1:13" ht="18.75">
      <c r="A42" s="28">
        <v>20000000</v>
      </c>
      <c r="B42" s="29" t="s">
        <v>44</v>
      </c>
      <c r="C42" s="30">
        <f>C43+C50+C57</f>
        <v>180230</v>
      </c>
      <c r="D42" s="30">
        <f>D43+D50+D57</f>
        <v>180230</v>
      </c>
      <c r="E42" s="30">
        <f>E43+E50+E57</f>
        <v>66760</v>
      </c>
      <c r="F42" s="30">
        <f>F43+F50+F57</f>
        <v>738895</v>
      </c>
      <c r="G42" s="55">
        <f t="shared" si="0"/>
        <v>409.9733673639239</v>
      </c>
      <c r="H42" s="107">
        <f t="shared" si="1"/>
        <v>409.9733673639239</v>
      </c>
      <c r="I42" s="55">
        <f t="shared" si="2"/>
        <v>1106.79298981426</v>
      </c>
      <c r="J42" s="3"/>
      <c r="K42" s="3"/>
      <c r="L42" s="3"/>
      <c r="M42" s="3"/>
    </row>
    <row r="43" spans="1:13" ht="18.75">
      <c r="A43" s="28">
        <v>21000000</v>
      </c>
      <c r="B43" s="29" t="s">
        <v>21</v>
      </c>
      <c r="C43" s="30">
        <f>C48</f>
        <v>20000</v>
      </c>
      <c r="D43" s="30">
        <f>D48</f>
        <v>20000</v>
      </c>
      <c r="E43" s="30">
        <f>E48</f>
        <v>12710</v>
      </c>
      <c r="F43" s="30">
        <f>F44</f>
        <v>123938</v>
      </c>
      <c r="G43" s="55">
        <f t="shared" si="0"/>
        <v>619.69</v>
      </c>
      <c r="H43" s="107">
        <f t="shared" si="1"/>
        <v>619.69</v>
      </c>
      <c r="I43" s="55">
        <f t="shared" si="2"/>
        <v>975.1219512195123</v>
      </c>
      <c r="J43" s="3"/>
      <c r="K43" s="3"/>
      <c r="L43" s="3"/>
      <c r="M43" s="3"/>
    </row>
    <row r="44" spans="1:13" ht="18.75">
      <c r="A44" s="58">
        <v>21080000</v>
      </c>
      <c r="B44" s="29" t="s">
        <v>12</v>
      </c>
      <c r="C44" s="43">
        <f>C48+C45</f>
        <v>20000</v>
      </c>
      <c r="D44" s="43">
        <f>D48+D45</f>
        <v>20000</v>
      </c>
      <c r="E44" s="43">
        <f>E48+E45</f>
        <v>12710</v>
      </c>
      <c r="F44" s="43">
        <f>F48+F45+F49</f>
        <v>123938</v>
      </c>
      <c r="G44" s="55">
        <f t="shared" si="0"/>
        <v>619.69</v>
      </c>
      <c r="H44" s="55">
        <f t="shared" si="1"/>
        <v>619.69</v>
      </c>
      <c r="I44" s="55">
        <f t="shared" si="2"/>
        <v>975.1219512195123</v>
      </c>
      <c r="J44" s="3"/>
      <c r="K44" s="3"/>
      <c r="L44" s="3"/>
      <c r="M44" s="3"/>
    </row>
    <row r="45" spans="1:13" ht="18.75">
      <c r="A45" s="62">
        <v>21080900</v>
      </c>
      <c r="B45" s="75" t="s">
        <v>104</v>
      </c>
      <c r="C45" s="105">
        <v>0</v>
      </c>
      <c r="D45" s="105">
        <v>0</v>
      </c>
      <c r="E45" s="48">
        <v>0</v>
      </c>
      <c r="F45" s="48">
        <v>10</v>
      </c>
      <c r="G45" s="127">
        <v>0</v>
      </c>
      <c r="H45" s="41">
        <v>0</v>
      </c>
      <c r="I45" s="39">
        <v>0</v>
      </c>
      <c r="J45" s="3"/>
      <c r="K45" s="3"/>
      <c r="L45" s="3"/>
      <c r="M45" s="3"/>
    </row>
    <row r="46" spans="1:13" ht="18.75">
      <c r="A46" s="66"/>
      <c r="B46" s="71" t="s">
        <v>105</v>
      </c>
      <c r="C46" s="102"/>
      <c r="D46" s="102"/>
      <c r="E46" s="51"/>
      <c r="F46" s="51"/>
      <c r="G46" s="54"/>
      <c r="H46" s="74"/>
      <c r="I46" s="54"/>
      <c r="J46" s="3"/>
      <c r="K46" s="3"/>
      <c r="L46" s="3"/>
      <c r="M46" s="3"/>
    </row>
    <row r="47" spans="1:13" ht="18.75">
      <c r="A47" s="63"/>
      <c r="B47" s="72" t="s">
        <v>106</v>
      </c>
      <c r="C47" s="103"/>
      <c r="D47" s="103"/>
      <c r="E47" s="44"/>
      <c r="F47" s="44"/>
      <c r="G47" s="42"/>
      <c r="H47" s="104"/>
      <c r="I47" s="42"/>
      <c r="J47" s="3"/>
      <c r="K47" s="3"/>
      <c r="L47" s="3"/>
      <c r="M47" s="3"/>
    </row>
    <row r="48" spans="1:13" ht="18.75">
      <c r="A48" s="63">
        <v>21081100</v>
      </c>
      <c r="B48" s="72" t="s">
        <v>14</v>
      </c>
      <c r="C48" s="49">
        <v>20000</v>
      </c>
      <c r="D48" s="49">
        <v>20000</v>
      </c>
      <c r="E48" s="49">
        <v>12710</v>
      </c>
      <c r="F48" s="86">
        <v>73122</v>
      </c>
      <c r="G48" s="42">
        <f>F48/C48*100</f>
        <v>365.61</v>
      </c>
      <c r="H48" s="42">
        <f>F48/D48*100</f>
        <v>365.61</v>
      </c>
      <c r="I48" s="42">
        <f>F48/E48*100</f>
        <v>575.3107789142407</v>
      </c>
      <c r="J48" s="3"/>
      <c r="K48" s="3"/>
      <c r="L48" s="3"/>
      <c r="M48" s="3"/>
    </row>
    <row r="49" spans="1:13" ht="37.5" customHeight="1">
      <c r="A49" s="63">
        <v>21081500</v>
      </c>
      <c r="B49" s="147" t="s">
        <v>129</v>
      </c>
      <c r="C49" s="49">
        <v>0</v>
      </c>
      <c r="D49" s="49">
        <v>0</v>
      </c>
      <c r="E49" s="49">
        <v>0</v>
      </c>
      <c r="F49" s="86">
        <v>50806</v>
      </c>
      <c r="G49" s="42">
        <v>0</v>
      </c>
      <c r="H49" s="42">
        <v>0</v>
      </c>
      <c r="I49" s="42">
        <v>0</v>
      </c>
      <c r="J49" s="3"/>
      <c r="K49" s="3"/>
      <c r="L49" s="3"/>
      <c r="M49" s="3"/>
    </row>
    <row r="50" spans="1:13" ht="18.75">
      <c r="A50" s="28">
        <v>22000000</v>
      </c>
      <c r="B50" s="29" t="s">
        <v>3</v>
      </c>
      <c r="C50" s="30">
        <f>C51</f>
        <v>145000</v>
      </c>
      <c r="D50" s="30">
        <f>D51</f>
        <v>145000</v>
      </c>
      <c r="E50" s="30">
        <f>E51</f>
        <v>48950</v>
      </c>
      <c r="F50" s="30">
        <f>F51</f>
        <v>500532</v>
      </c>
      <c r="G50" s="55">
        <f>F50/C50*100</f>
        <v>345.19448275862067</v>
      </c>
      <c r="H50" s="128">
        <f>F50/D50*100</f>
        <v>345.19448275862067</v>
      </c>
      <c r="I50" s="55">
        <f>F50/E50*100</f>
        <v>1022.5372829417773</v>
      </c>
      <c r="J50" s="3"/>
      <c r="K50" s="3"/>
      <c r="L50" s="3"/>
      <c r="M50" s="3"/>
    </row>
    <row r="51" spans="1:13" ht="18.75">
      <c r="A51" s="28">
        <v>22090000</v>
      </c>
      <c r="B51" s="79" t="s">
        <v>13</v>
      </c>
      <c r="C51" s="30">
        <f>C52+C54+C55</f>
        <v>145000</v>
      </c>
      <c r="D51" s="30">
        <f>D52+D54+D55</f>
        <v>145000</v>
      </c>
      <c r="E51" s="30">
        <f>E52+E54+E55</f>
        <v>48950</v>
      </c>
      <c r="F51" s="30">
        <f>F52+F54+F55</f>
        <v>500532</v>
      </c>
      <c r="G51" s="55">
        <f>F51/C51*100</f>
        <v>345.19448275862067</v>
      </c>
      <c r="H51" s="128">
        <f>F51/D51*100</f>
        <v>345.19448275862067</v>
      </c>
      <c r="I51" s="107">
        <f>F51/E51*100</f>
        <v>1022.5372829417773</v>
      </c>
      <c r="J51" s="3"/>
      <c r="K51" s="3"/>
      <c r="L51" s="3"/>
      <c r="M51" s="3"/>
    </row>
    <row r="52" spans="1:13" ht="18.75">
      <c r="A52" s="62">
        <v>22090100</v>
      </c>
      <c r="B52" s="60" t="s">
        <v>82</v>
      </c>
      <c r="C52" s="48">
        <v>100000</v>
      </c>
      <c r="D52" s="48">
        <v>100000</v>
      </c>
      <c r="E52" s="48">
        <v>15550</v>
      </c>
      <c r="F52" s="48">
        <v>399951</v>
      </c>
      <c r="G52" s="41">
        <f>F52/C52*100</f>
        <v>399.95099999999996</v>
      </c>
      <c r="H52" s="39">
        <f>F52/D52*100</f>
        <v>399.95099999999996</v>
      </c>
      <c r="I52" s="39">
        <f>F52/E52*100</f>
        <v>2572.032154340836</v>
      </c>
      <c r="J52" s="3"/>
      <c r="K52" s="3"/>
      <c r="L52" s="3"/>
      <c r="M52" s="3"/>
    </row>
    <row r="53" spans="1:13" ht="18.75">
      <c r="A53" s="63"/>
      <c r="B53" s="61" t="s">
        <v>83</v>
      </c>
      <c r="C53" s="49"/>
      <c r="D53" s="49"/>
      <c r="E53" s="49"/>
      <c r="F53" s="49"/>
      <c r="G53" s="42"/>
      <c r="H53" s="40"/>
      <c r="I53" s="40"/>
      <c r="J53" s="3"/>
      <c r="K53" s="3"/>
      <c r="L53" s="3"/>
      <c r="M53" s="3"/>
    </row>
    <row r="54" spans="1:13" ht="18.75">
      <c r="A54" s="36">
        <v>22090200</v>
      </c>
      <c r="B54" s="59" t="s">
        <v>6</v>
      </c>
      <c r="C54" s="46">
        <v>0</v>
      </c>
      <c r="D54" s="46">
        <v>0</v>
      </c>
      <c r="E54" s="46">
        <v>0</v>
      </c>
      <c r="F54" s="46">
        <v>10192</v>
      </c>
      <c r="G54" s="31">
        <v>0</v>
      </c>
      <c r="H54" s="47">
        <v>0</v>
      </c>
      <c r="I54" s="47">
        <v>0</v>
      </c>
      <c r="J54" s="3"/>
      <c r="K54" s="3"/>
      <c r="L54" s="3"/>
      <c r="M54" s="3"/>
    </row>
    <row r="55" spans="1:13" ht="18.75">
      <c r="A55" s="62">
        <v>22090400</v>
      </c>
      <c r="B55" s="60" t="s">
        <v>107</v>
      </c>
      <c r="C55" s="48">
        <v>45000</v>
      </c>
      <c r="D55" s="48">
        <v>45000</v>
      </c>
      <c r="E55" s="48">
        <v>33400</v>
      </c>
      <c r="F55" s="48">
        <v>90389</v>
      </c>
      <c r="G55" s="41">
        <v>0</v>
      </c>
      <c r="H55" s="39">
        <v>0</v>
      </c>
      <c r="I55" s="39">
        <v>0</v>
      </c>
      <c r="J55" s="3"/>
      <c r="K55" s="3"/>
      <c r="L55" s="3"/>
      <c r="M55" s="3"/>
    </row>
    <row r="56" spans="1:13" ht="18.75">
      <c r="A56" s="63"/>
      <c r="B56" s="61" t="s">
        <v>63</v>
      </c>
      <c r="C56" s="49"/>
      <c r="D56" s="49"/>
      <c r="E56" s="49"/>
      <c r="F56" s="49"/>
      <c r="G56" s="42"/>
      <c r="H56" s="40"/>
      <c r="I56" s="40"/>
      <c r="J56" s="3"/>
      <c r="K56" s="3"/>
      <c r="L56" s="3"/>
      <c r="M56" s="3"/>
    </row>
    <row r="57" spans="1:13" ht="18.75">
      <c r="A57" s="28">
        <v>24000000</v>
      </c>
      <c r="B57" s="29" t="s">
        <v>47</v>
      </c>
      <c r="C57" s="30">
        <f aca="true" t="shared" si="3" ref="C57:F58">C58</f>
        <v>15230</v>
      </c>
      <c r="D57" s="30">
        <f t="shared" si="3"/>
        <v>15230</v>
      </c>
      <c r="E57" s="30">
        <f t="shared" si="3"/>
        <v>5100</v>
      </c>
      <c r="F57" s="30">
        <f t="shared" si="3"/>
        <v>114425</v>
      </c>
      <c r="G57" s="55">
        <f aca="true" t="shared" si="4" ref="G57:G62">F57/C57*100</f>
        <v>751.3131976362442</v>
      </c>
      <c r="H57" s="55">
        <f aca="true" t="shared" si="5" ref="H57:H62">F57/D57*100</f>
        <v>751.3131976362442</v>
      </c>
      <c r="I57" s="55">
        <f aca="true" t="shared" si="6" ref="I57:I62">F57/E57*100</f>
        <v>2243.6274509803925</v>
      </c>
      <c r="J57" s="3"/>
      <c r="K57" s="3"/>
      <c r="L57" s="3"/>
      <c r="M57" s="3"/>
    </row>
    <row r="58" spans="1:13" ht="18.75">
      <c r="A58" s="28">
        <v>24060000</v>
      </c>
      <c r="B58" s="29" t="s">
        <v>12</v>
      </c>
      <c r="C58" s="30">
        <f t="shared" si="3"/>
        <v>15230</v>
      </c>
      <c r="D58" s="30">
        <f t="shared" si="3"/>
        <v>15230</v>
      </c>
      <c r="E58" s="30">
        <f t="shared" si="3"/>
        <v>5100</v>
      </c>
      <c r="F58" s="30">
        <f t="shared" si="3"/>
        <v>114425</v>
      </c>
      <c r="G58" s="55">
        <f t="shared" si="4"/>
        <v>751.3131976362442</v>
      </c>
      <c r="H58" s="55">
        <f t="shared" si="5"/>
        <v>751.3131976362442</v>
      </c>
      <c r="I58" s="55">
        <f t="shared" si="6"/>
        <v>2243.6274509803925</v>
      </c>
      <c r="J58" s="3"/>
      <c r="K58" s="3"/>
      <c r="L58" s="3"/>
      <c r="M58" s="3"/>
    </row>
    <row r="59" spans="1:13" ht="18.75">
      <c r="A59" s="36">
        <v>24060300</v>
      </c>
      <c r="B59" s="73" t="s">
        <v>12</v>
      </c>
      <c r="C59" s="46">
        <v>15230</v>
      </c>
      <c r="D59" s="46">
        <v>15230</v>
      </c>
      <c r="E59" s="46">
        <v>5100</v>
      </c>
      <c r="F59" s="46">
        <v>114425</v>
      </c>
      <c r="G59" s="31">
        <f t="shared" si="4"/>
        <v>751.3131976362442</v>
      </c>
      <c r="H59" s="31">
        <f t="shared" si="5"/>
        <v>751.3131976362442</v>
      </c>
      <c r="I59" s="31">
        <f t="shared" si="6"/>
        <v>2243.6274509803925</v>
      </c>
      <c r="J59" s="3"/>
      <c r="K59" s="3"/>
      <c r="L59" s="3"/>
      <c r="M59" s="3"/>
    </row>
    <row r="60" spans="1:13" ht="18.75">
      <c r="A60" s="28">
        <v>30000000</v>
      </c>
      <c r="B60" s="29" t="s">
        <v>38</v>
      </c>
      <c r="C60" s="30">
        <f>C61</f>
        <v>27000</v>
      </c>
      <c r="D60" s="30">
        <f>D61</f>
        <v>27000</v>
      </c>
      <c r="E60" s="30">
        <f>E61</f>
        <v>21000</v>
      </c>
      <c r="F60" s="30">
        <f>F61</f>
        <v>33719</v>
      </c>
      <c r="G60" s="55">
        <f t="shared" si="4"/>
        <v>124.8851851851852</v>
      </c>
      <c r="H60" s="55">
        <f t="shared" si="5"/>
        <v>124.8851851851852</v>
      </c>
      <c r="I60" s="55">
        <f t="shared" si="6"/>
        <v>160.56666666666666</v>
      </c>
      <c r="J60" s="3"/>
      <c r="K60" s="3"/>
      <c r="L60" s="3"/>
      <c r="M60" s="3"/>
    </row>
    <row r="61" spans="1:13" ht="18.75">
      <c r="A61" s="28">
        <v>31000000</v>
      </c>
      <c r="B61" s="29" t="s">
        <v>39</v>
      </c>
      <c r="C61" s="30">
        <f>C62+C65</f>
        <v>27000</v>
      </c>
      <c r="D61" s="30">
        <f>D62+D65</f>
        <v>27000</v>
      </c>
      <c r="E61" s="30">
        <f>E62+E65</f>
        <v>21000</v>
      </c>
      <c r="F61" s="30">
        <f>F62+F65</f>
        <v>33719</v>
      </c>
      <c r="G61" s="55">
        <f t="shared" si="4"/>
        <v>124.8851851851852</v>
      </c>
      <c r="H61" s="55">
        <f t="shared" si="5"/>
        <v>124.8851851851852</v>
      </c>
      <c r="I61" s="55">
        <f t="shared" si="6"/>
        <v>160.56666666666666</v>
      </c>
      <c r="J61" s="3"/>
      <c r="K61" s="3"/>
      <c r="L61" s="3"/>
      <c r="M61" s="3"/>
    </row>
    <row r="62" spans="1:13" ht="18.75">
      <c r="A62" s="62">
        <v>31010200</v>
      </c>
      <c r="B62" s="60" t="s">
        <v>2</v>
      </c>
      <c r="C62" s="48">
        <v>27000</v>
      </c>
      <c r="D62" s="48">
        <v>27000</v>
      </c>
      <c r="E62" s="48">
        <v>21000</v>
      </c>
      <c r="F62" s="48">
        <v>15000</v>
      </c>
      <c r="G62" s="41">
        <f t="shared" si="4"/>
        <v>55.55555555555556</v>
      </c>
      <c r="H62" s="39">
        <f t="shared" si="5"/>
        <v>55.55555555555556</v>
      </c>
      <c r="I62" s="39">
        <f t="shared" si="6"/>
        <v>71.42857142857143</v>
      </c>
      <c r="J62" s="3"/>
      <c r="K62" s="3"/>
      <c r="L62" s="3"/>
      <c r="M62" s="3"/>
    </row>
    <row r="63" spans="1:13" ht="18.75">
      <c r="A63" s="64"/>
      <c r="B63" s="4" t="s">
        <v>61</v>
      </c>
      <c r="C63" s="50"/>
      <c r="D63" s="50"/>
      <c r="E63" s="50"/>
      <c r="F63" s="51"/>
      <c r="G63" s="54"/>
      <c r="H63" s="53"/>
      <c r="I63" s="53"/>
      <c r="J63" s="3"/>
      <c r="K63" s="3"/>
      <c r="L63" s="3"/>
      <c r="M63" s="3"/>
    </row>
    <row r="64" spans="1:13" ht="18.75">
      <c r="A64" s="63"/>
      <c r="B64" s="61" t="s">
        <v>62</v>
      </c>
      <c r="C64" s="49"/>
      <c r="D64" s="49"/>
      <c r="E64" s="49"/>
      <c r="F64" s="44"/>
      <c r="G64" s="42"/>
      <c r="H64" s="40"/>
      <c r="I64" s="40"/>
      <c r="J64" s="3"/>
      <c r="K64" s="3"/>
      <c r="L64" s="3"/>
      <c r="M64" s="3"/>
    </row>
    <row r="65" spans="1:13" ht="18.75">
      <c r="A65" s="62">
        <v>31020000</v>
      </c>
      <c r="B65" s="4" t="s">
        <v>91</v>
      </c>
      <c r="C65" s="49">
        <v>0</v>
      </c>
      <c r="D65" s="49">
        <v>0</v>
      </c>
      <c r="E65" s="49">
        <v>0</v>
      </c>
      <c r="F65" s="49">
        <v>18719</v>
      </c>
      <c r="G65" s="42">
        <v>0</v>
      </c>
      <c r="H65" s="31">
        <v>0</v>
      </c>
      <c r="I65" s="53">
        <v>0</v>
      </c>
      <c r="J65" s="3"/>
      <c r="K65" s="3"/>
      <c r="L65" s="3"/>
      <c r="M65" s="3"/>
    </row>
    <row r="66" spans="1:13" ht="18.75">
      <c r="A66" s="28">
        <v>900101</v>
      </c>
      <c r="B66" s="28" t="s">
        <v>33</v>
      </c>
      <c r="C66" s="30">
        <f>C16+C42+C60</f>
        <v>38181974</v>
      </c>
      <c r="D66" s="30">
        <f>D16+D42+D60</f>
        <v>38181974</v>
      </c>
      <c r="E66" s="30">
        <f>E16+E42+E60</f>
        <v>28494533</v>
      </c>
      <c r="F66" s="30">
        <f>F16+F42+F60</f>
        <v>28614088</v>
      </c>
      <c r="G66" s="56">
        <f>F66/C66*100</f>
        <v>74.94135321552521</v>
      </c>
      <c r="H66" s="55">
        <f>F66/D66*100</f>
        <v>74.94135321552521</v>
      </c>
      <c r="I66" s="55">
        <f>F66/E66*100</f>
        <v>100.41957171222987</v>
      </c>
      <c r="J66" s="3"/>
      <c r="K66" s="3"/>
      <c r="L66" s="3"/>
      <c r="M66" s="3"/>
    </row>
    <row r="67" spans="1:13" ht="18.75">
      <c r="A67" s="28"/>
      <c r="B67" s="28"/>
      <c r="C67" s="30"/>
      <c r="D67" s="30"/>
      <c r="E67" s="30"/>
      <c r="F67" s="30"/>
      <c r="G67" s="55"/>
      <c r="H67" s="55"/>
      <c r="I67" s="55"/>
      <c r="J67" s="3"/>
      <c r="K67" s="3"/>
      <c r="L67" s="3"/>
      <c r="M67" s="3"/>
    </row>
    <row r="68" spans="1:13" ht="18.75">
      <c r="A68" s="28">
        <v>40000000</v>
      </c>
      <c r="B68" s="29" t="s">
        <v>18</v>
      </c>
      <c r="C68" s="30">
        <f>C71</f>
        <v>351282487</v>
      </c>
      <c r="D68" s="30">
        <f>D71</f>
        <v>348627794</v>
      </c>
      <c r="E68" s="30">
        <f>E71</f>
        <v>259942982</v>
      </c>
      <c r="F68" s="30">
        <f>F71+F70</f>
        <v>229126532</v>
      </c>
      <c r="G68" s="80">
        <f>F68/C68*100</f>
        <v>65.22572017659395</v>
      </c>
      <c r="H68" s="80">
        <f>F68/D68*100</f>
        <v>65.72239389496295</v>
      </c>
      <c r="I68" s="55">
        <f>F68/E68*100</f>
        <v>88.14491941159619</v>
      </c>
      <c r="J68" s="3"/>
      <c r="K68" s="3"/>
      <c r="L68" s="3"/>
      <c r="M68" s="3"/>
    </row>
    <row r="69" spans="1:13" ht="18.75">
      <c r="A69" s="58">
        <v>41000000</v>
      </c>
      <c r="B69" s="57" t="s">
        <v>16</v>
      </c>
      <c r="C69" s="43">
        <f>C68</f>
        <v>351282487</v>
      </c>
      <c r="D69" s="43">
        <f>D68</f>
        <v>348627794</v>
      </c>
      <c r="E69" s="43">
        <f>E68</f>
        <v>259942982</v>
      </c>
      <c r="F69" s="43">
        <f>F70+F71</f>
        <v>229126532</v>
      </c>
      <c r="G69" s="80">
        <f>F69/C69*100</f>
        <v>65.22572017659395</v>
      </c>
      <c r="H69" s="80">
        <f>F69/D69*100</f>
        <v>65.72239389496295</v>
      </c>
      <c r="I69" s="55">
        <f>F69/E69*100</f>
        <v>88.14491941159619</v>
      </c>
      <c r="J69" s="3"/>
      <c r="K69" s="3"/>
      <c r="L69" s="3"/>
      <c r="M69" s="3"/>
    </row>
    <row r="70" spans="1:13" ht="18.75">
      <c r="A70" s="58">
        <v>41010900</v>
      </c>
      <c r="B70" s="57" t="s">
        <v>70</v>
      </c>
      <c r="C70" s="43">
        <v>0</v>
      </c>
      <c r="D70" s="43">
        <v>0</v>
      </c>
      <c r="E70" s="43">
        <v>0</v>
      </c>
      <c r="F70" s="43">
        <v>12207</v>
      </c>
      <c r="G70" s="159">
        <v>0</v>
      </c>
      <c r="H70" s="160">
        <v>0</v>
      </c>
      <c r="I70" s="106">
        <v>0</v>
      </c>
      <c r="J70" s="3"/>
      <c r="K70" s="3"/>
      <c r="L70" s="3"/>
      <c r="M70" s="3"/>
    </row>
    <row r="71" spans="1:13" ht="18.75">
      <c r="A71" s="58">
        <v>41050000</v>
      </c>
      <c r="B71" s="57" t="s">
        <v>132</v>
      </c>
      <c r="C71" s="43">
        <f>C73+C78+C81+C89+C95</f>
        <v>351282487</v>
      </c>
      <c r="D71" s="162">
        <f>D73+D78+D81+D89+D95</f>
        <v>348627794</v>
      </c>
      <c r="E71" s="43">
        <f>E73+E78+E81+E89+E95</f>
        <v>259942982</v>
      </c>
      <c r="F71" s="43">
        <f>F73+F78+F81+F89+F95</f>
        <v>229114325</v>
      </c>
      <c r="G71" s="70">
        <f>F71/C71*100</f>
        <v>65.22224519550272</v>
      </c>
      <c r="H71" s="106">
        <f>F71/D71*100</f>
        <v>65.71889245296376</v>
      </c>
      <c r="I71" s="106">
        <f>F71/E71*100</f>
        <v>88.14022338175685</v>
      </c>
      <c r="J71" s="3"/>
      <c r="K71" s="3"/>
      <c r="L71" s="3"/>
      <c r="M71" s="3"/>
    </row>
    <row r="72" spans="1:13" ht="18.75">
      <c r="A72" s="63"/>
      <c r="B72" s="61" t="s">
        <v>17</v>
      </c>
      <c r="C72" s="49"/>
      <c r="D72" s="49"/>
      <c r="E72" s="44"/>
      <c r="F72" s="44"/>
      <c r="G72" s="42"/>
      <c r="H72" s="40"/>
      <c r="I72" s="40"/>
      <c r="J72" s="3"/>
      <c r="K72" s="3"/>
      <c r="L72" s="3"/>
      <c r="M72" s="3"/>
    </row>
    <row r="73" spans="1:13" ht="18.75">
      <c r="A73" s="62">
        <v>41050100</v>
      </c>
      <c r="B73" s="76" t="s">
        <v>85</v>
      </c>
      <c r="C73" s="48">
        <v>164960300</v>
      </c>
      <c r="D73" s="48">
        <v>164960300</v>
      </c>
      <c r="E73" s="48">
        <v>126969123</v>
      </c>
      <c r="F73" s="48">
        <v>126969122</v>
      </c>
      <c r="G73" s="41">
        <f>F73/C73*100</f>
        <v>76.96950235905246</v>
      </c>
      <c r="H73" s="39">
        <f>F73/D73*100</f>
        <v>76.96950235905246</v>
      </c>
      <c r="I73" s="39">
        <f>F73/E73*100</f>
        <v>99.99999921240695</v>
      </c>
      <c r="J73" s="3"/>
      <c r="K73" s="3"/>
      <c r="L73" s="3"/>
      <c r="M73" s="3"/>
    </row>
    <row r="74" spans="1:13" ht="18.75">
      <c r="A74" s="64"/>
      <c r="B74" s="108" t="s">
        <v>86</v>
      </c>
      <c r="C74" s="50"/>
      <c r="D74" s="50"/>
      <c r="E74" s="51"/>
      <c r="F74" s="51"/>
      <c r="G74" s="54"/>
      <c r="H74" s="53"/>
      <c r="I74" s="53"/>
      <c r="J74" s="3"/>
      <c r="K74" s="3"/>
      <c r="L74" s="3"/>
      <c r="M74" s="3"/>
    </row>
    <row r="75" spans="1:13" ht="18.75">
      <c r="A75" s="64"/>
      <c r="B75" s="108" t="s">
        <v>94</v>
      </c>
      <c r="C75" s="50"/>
      <c r="D75" s="50"/>
      <c r="E75" s="51"/>
      <c r="F75" s="51"/>
      <c r="G75" s="54"/>
      <c r="H75" s="53"/>
      <c r="I75" s="53"/>
      <c r="J75" s="3"/>
      <c r="K75" s="3"/>
      <c r="L75" s="3"/>
      <c r="M75" s="3"/>
    </row>
    <row r="76" spans="1:13" ht="18.75">
      <c r="A76" s="64"/>
      <c r="B76" s="108" t="s">
        <v>95</v>
      </c>
      <c r="C76" s="50"/>
      <c r="D76" s="50"/>
      <c r="E76" s="51"/>
      <c r="F76" s="51"/>
      <c r="G76" s="54"/>
      <c r="H76" s="53"/>
      <c r="I76" s="53"/>
      <c r="J76" s="3"/>
      <c r="K76" s="3"/>
      <c r="L76" s="3"/>
      <c r="M76" s="3"/>
    </row>
    <row r="77" spans="1:13" ht="18.75">
      <c r="A77" s="63"/>
      <c r="B77" s="95" t="s">
        <v>96</v>
      </c>
      <c r="C77" s="49"/>
      <c r="D77" s="49"/>
      <c r="E77" s="44"/>
      <c r="F77" s="44"/>
      <c r="G77" s="42"/>
      <c r="H77" s="40"/>
      <c r="I77" s="40"/>
      <c r="J77" s="3"/>
      <c r="K77" s="3"/>
      <c r="L77" s="3"/>
      <c r="M77" s="3"/>
    </row>
    <row r="78" spans="1:13" ht="18.75">
      <c r="A78" s="64">
        <v>41050200</v>
      </c>
      <c r="B78" s="89" t="s">
        <v>56</v>
      </c>
      <c r="C78" s="50">
        <v>47500</v>
      </c>
      <c r="D78" s="50">
        <v>30941</v>
      </c>
      <c r="E78" s="50">
        <v>26962</v>
      </c>
      <c r="F78" s="50">
        <v>26962</v>
      </c>
      <c r="G78" s="54">
        <f>F78/C78*100</f>
        <v>56.76210526315789</v>
      </c>
      <c r="H78" s="53">
        <f>F78/D78*100</f>
        <v>87.14004072266573</v>
      </c>
      <c r="I78" s="53">
        <f>F78/E78*100</f>
        <v>100</v>
      </c>
      <c r="J78" s="3"/>
      <c r="K78" s="3"/>
      <c r="L78" s="3"/>
      <c r="M78" s="3"/>
    </row>
    <row r="79" spans="1:13" ht="18.75">
      <c r="A79" s="64"/>
      <c r="B79" s="90" t="s">
        <v>57</v>
      </c>
      <c r="C79" s="50"/>
      <c r="D79" s="50"/>
      <c r="E79" s="51"/>
      <c r="F79" s="51"/>
      <c r="G79" s="54"/>
      <c r="H79" s="53"/>
      <c r="I79" s="53"/>
      <c r="J79" s="3"/>
      <c r="K79" s="3"/>
      <c r="L79" s="3"/>
      <c r="M79" s="3"/>
    </row>
    <row r="80" spans="1:13" ht="18.75">
      <c r="A80" s="64"/>
      <c r="B80" s="91" t="s">
        <v>55</v>
      </c>
      <c r="C80" s="50"/>
      <c r="D80" s="50"/>
      <c r="E80" s="51"/>
      <c r="F80" s="51"/>
      <c r="G80" s="54"/>
      <c r="H80" s="53"/>
      <c r="I80" s="53"/>
      <c r="J80" s="3"/>
      <c r="K80" s="3"/>
      <c r="L80" s="3"/>
      <c r="M80" s="3"/>
    </row>
    <row r="81" spans="1:13" ht="18.75">
      <c r="A81" s="62">
        <v>41050300</v>
      </c>
      <c r="B81" s="92" t="s">
        <v>108</v>
      </c>
      <c r="C81" s="81">
        <v>178698300</v>
      </c>
      <c r="D81" s="81">
        <v>176200022</v>
      </c>
      <c r="E81" s="48">
        <v>127434613</v>
      </c>
      <c r="F81" s="48">
        <v>98553130</v>
      </c>
      <c r="G81" s="41">
        <f>F81/C81*100</f>
        <v>55.15056942343604</v>
      </c>
      <c r="H81" s="39">
        <f>F81/D81*100</f>
        <v>55.93252990626755</v>
      </c>
      <c r="I81" s="39">
        <f>F81/E81*100</f>
        <v>77.33623360240439</v>
      </c>
      <c r="J81" s="3"/>
      <c r="K81" s="3"/>
      <c r="L81" s="3"/>
      <c r="M81" s="3"/>
    </row>
    <row r="82" spans="1:13" ht="18.75">
      <c r="A82" s="64"/>
      <c r="B82" s="93" t="s">
        <v>109</v>
      </c>
      <c r="C82" s="52"/>
      <c r="D82" s="52"/>
      <c r="E82" s="50"/>
      <c r="F82" s="50"/>
      <c r="G82" s="54"/>
      <c r="H82" s="53"/>
      <c r="I82" s="53"/>
      <c r="J82" s="3"/>
      <c r="K82" s="3"/>
      <c r="L82" s="3"/>
      <c r="M82" s="3"/>
    </row>
    <row r="83" spans="1:13" ht="18.75">
      <c r="A83" s="64"/>
      <c r="B83" s="93" t="s">
        <v>110</v>
      </c>
      <c r="C83" s="52"/>
      <c r="D83" s="52"/>
      <c r="E83" s="50"/>
      <c r="F83" s="50"/>
      <c r="G83" s="54"/>
      <c r="H83" s="53"/>
      <c r="I83" s="53"/>
      <c r="J83" s="3"/>
      <c r="K83" s="3"/>
      <c r="L83" s="3"/>
      <c r="M83" s="3"/>
    </row>
    <row r="84" spans="1:13" ht="18.75">
      <c r="A84" s="64"/>
      <c r="B84" s="93" t="s">
        <v>111</v>
      </c>
      <c r="C84" s="52"/>
      <c r="D84" s="52"/>
      <c r="E84" s="50"/>
      <c r="F84" s="50"/>
      <c r="G84" s="54"/>
      <c r="H84" s="53"/>
      <c r="I84" s="53"/>
      <c r="J84" s="3"/>
      <c r="K84" s="3"/>
      <c r="L84" s="3"/>
      <c r="M84" s="3"/>
    </row>
    <row r="85" spans="1:13" ht="18.75">
      <c r="A85" s="64"/>
      <c r="B85" s="93" t="s">
        <v>112</v>
      </c>
      <c r="C85" s="52"/>
      <c r="D85" s="52"/>
      <c r="E85" s="50"/>
      <c r="F85" s="50"/>
      <c r="G85" s="54"/>
      <c r="H85" s="53"/>
      <c r="I85" s="53"/>
      <c r="J85" s="3"/>
      <c r="K85" s="3"/>
      <c r="L85" s="3"/>
      <c r="M85" s="3"/>
    </row>
    <row r="86" spans="1:13" ht="18.75">
      <c r="A86" s="64"/>
      <c r="B86" s="93" t="s">
        <v>113</v>
      </c>
      <c r="C86" s="52"/>
      <c r="D86" s="52"/>
      <c r="E86" s="50"/>
      <c r="F86" s="50"/>
      <c r="G86" s="54"/>
      <c r="H86" s="53"/>
      <c r="I86" s="53"/>
      <c r="J86" s="3"/>
      <c r="K86" s="3"/>
      <c r="L86" s="3"/>
      <c r="M86" s="3"/>
    </row>
    <row r="87" spans="1:13" ht="18.75">
      <c r="A87" s="64"/>
      <c r="B87" s="93" t="s">
        <v>114</v>
      </c>
      <c r="C87" s="52"/>
      <c r="D87" s="52"/>
      <c r="E87" s="50"/>
      <c r="F87" s="50"/>
      <c r="G87" s="54"/>
      <c r="H87" s="53"/>
      <c r="I87" s="53"/>
      <c r="J87" s="3"/>
      <c r="K87" s="3"/>
      <c r="L87" s="3"/>
      <c r="M87" s="3"/>
    </row>
    <row r="88" spans="1:13" ht="18.75">
      <c r="A88" s="63"/>
      <c r="B88" s="94" t="s">
        <v>115</v>
      </c>
      <c r="C88" s="86"/>
      <c r="D88" s="86"/>
      <c r="E88" s="49"/>
      <c r="F88" s="49"/>
      <c r="G88" s="42"/>
      <c r="H88" s="40"/>
      <c r="I88" s="40"/>
      <c r="J88" s="3"/>
      <c r="K88" s="3"/>
      <c r="L88" s="3"/>
      <c r="M88" s="3"/>
    </row>
    <row r="89" spans="1:13" ht="18.75">
      <c r="A89" s="64">
        <v>41050700</v>
      </c>
      <c r="B89" s="67" t="s">
        <v>71</v>
      </c>
      <c r="C89" s="52">
        <v>1424094</v>
      </c>
      <c r="D89" s="52">
        <v>1424094</v>
      </c>
      <c r="E89" s="50">
        <v>1002872</v>
      </c>
      <c r="F89" s="50">
        <v>917689</v>
      </c>
      <c r="G89" s="54">
        <f>F89/C89*100</f>
        <v>64.44019847004482</v>
      </c>
      <c r="H89" s="53">
        <f>F89/D89*100</f>
        <v>64.44019847004482</v>
      </c>
      <c r="I89" s="53">
        <f>F89/E89*100</f>
        <v>91.50609449660575</v>
      </c>
      <c r="J89" s="3"/>
      <c r="K89" s="3"/>
      <c r="L89" s="3"/>
      <c r="M89" s="3"/>
    </row>
    <row r="90" spans="1:13" ht="18.75">
      <c r="A90" s="64"/>
      <c r="B90" s="67" t="s">
        <v>72</v>
      </c>
      <c r="C90" s="52"/>
      <c r="D90" s="52"/>
      <c r="E90" s="50"/>
      <c r="F90" s="50"/>
      <c r="G90" s="54"/>
      <c r="H90" s="53"/>
      <c r="I90" s="53"/>
      <c r="J90" s="3"/>
      <c r="K90" s="3"/>
      <c r="L90" s="3"/>
      <c r="M90" s="3"/>
    </row>
    <row r="91" spans="1:13" ht="18.75">
      <c r="A91" s="64"/>
      <c r="B91" s="67" t="s">
        <v>73</v>
      </c>
      <c r="C91" s="52"/>
      <c r="D91" s="52"/>
      <c r="E91" s="50"/>
      <c r="F91" s="50"/>
      <c r="G91" s="54"/>
      <c r="H91" s="53"/>
      <c r="I91" s="53"/>
      <c r="J91" s="3"/>
      <c r="K91" s="3"/>
      <c r="L91" s="3"/>
      <c r="M91" s="3"/>
    </row>
    <row r="92" spans="1:13" ht="18.75">
      <c r="A92" s="64"/>
      <c r="B92" s="67" t="s">
        <v>74</v>
      </c>
      <c r="C92" s="52"/>
      <c r="D92" s="52"/>
      <c r="E92" s="50"/>
      <c r="F92" s="50"/>
      <c r="G92" s="54"/>
      <c r="H92" s="53"/>
      <c r="I92" s="53"/>
      <c r="J92" s="3"/>
      <c r="K92" s="3"/>
      <c r="L92" s="3"/>
      <c r="M92" s="3"/>
    </row>
    <row r="93" spans="1:13" ht="18.75">
      <c r="A93" s="64"/>
      <c r="B93" s="67" t="s">
        <v>75</v>
      </c>
      <c r="C93" s="52"/>
      <c r="D93" s="52"/>
      <c r="E93" s="50"/>
      <c r="F93" s="50"/>
      <c r="G93" s="54"/>
      <c r="H93" s="53"/>
      <c r="I93" s="53"/>
      <c r="J93" s="3"/>
      <c r="K93" s="3"/>
      <c r="L93" s="3"/>
      <c r="M93" s="3"/>
    </row>
    <row r="94" spans="1:13" ht="18.75">
      <c r="A94" s="64"/>
      <c r="B94" s="67" t="s">
        <v>76</v>
      </c>
      <c r="C94" s="52"/>
      <c r="D94" s="52"/>
      <c r="E94" s="50"/>
      <c r="F94" s="50"/>
      <c r="G94" s="54"/>
      <c r="H94" s="53"/>
      <c r="I94" s="53"/>
      <c r="J94" s="3"/>
      <c r="K94" s="3"/>
      <c r="L94" s="3"/>
      <c r="M94" s="3"/>
    </row>
    <row r="95" spans="1:13" ht="18.75">
      <c r="A95" s="82">
        <v>41053900</v>
      </c>
      <c r="B95" s="83" t="s">
        <v>60</v>
      </c>
      <c r="C95" s="30">
        <f>C96+C100+C103+C105+C107+C109+C111</f>
        <v>6152293</v>
      </c>
      <c r="D95" s="30">
        <f>D96+D100+D103+D105+D107+D109+D111</f>
        <v>6012437</v>
      </c>
      <c r="E95" s="30">
        <f>E96+E100+E103+E105+E107+E109+E111</f>
        <v>4509412</v>
      </c>
      <c r="F95" s="30">
        <f>F96+F100+F103+F105+F107+F109+F111</f>
        <v>2647422</v>
      </c>
      <c r="G95" s="55">
        <f>F95/C95*100</f>
        <v>43.03146810465626</v>
      </c>
      <c r="H95" s="107">
        <f>F95/D95*100</f>
        <v>44.032428115255094</v>
      </c>
      <c r="I95" s="107">
        <f>F95/E95*100</f>
        <v>58.70880726799857</v>
      </c>
      <c r="J95" s="3"/>
      <c r="K95" s="3"/>
      <c r="L95" s="3"/>
      <c r="M95" s="3"/>
    </row>
    <row r="96" spans="1:13" ht="18.75">
      <c r="A96" s="77">
        <v>41053900</v>
      </c>
      <c r="B96" s="60" t="s">
        <v>45</v>
      </c>
      <c r="C96" s="48">
        <v>2562297</v>
      </c>
      <c r="D96" s="48">
        <v>2562297</v>
      </c>
      <c r="E96" s="48">
        <v>1798851</v>
      </c>
      <c r="F96" s="48">
        <v>1305486</v>
      </c>
      <c r="G96" s="41">
        <f>F96/C96*100</f>
        <v>50.949831342736616</v>
      </c>
      <c r="H96" s="39">
        <f>F96/D96*100</f>
        <v>50.949831342736616</v>
      </c>
      <c r="I96" s="39">
        <f>F96/E96*100</f>
        <v>72.57332597307948</v>
      </c>
      <c r="J96" s="3"/>
      <c r="K96" s="3"/>
      <c r="L96" s="3"/>
      <c r="M96" s="3"/>
    </row>
    <row r="97" spans="1:13" ht="18.75">
      <c r="A97" s="65"/>
      <c r="B97" s="4" t="s">
        <v>58</v>
      </c>
      <c r="C97" s="50"/>
      <c r="D97" s="50"/>
      <c r="E97" s="50"/>
      <c r="F97" s="50"/>
      <c r="G97" s="54"/>
      <c r="H97" s="53"/>
      <c r="I97" s="53"/>
      <c r="J97" s="3"/>
      <c r="K97" s="3"/>
      <c r="L97" s="3"/>
      <c r="M97" s="3"/>
    </row>
    <row r="98" spans="1:13" ht="18.75">
      <c r="A98" s="65"/>
      <c r="B98" s="4" t="s">
        <v>87</v>
      </c>
      <c r="C98" s="50"/>
      <c r="D98" s="50"/>
      <c r="E98" s="50"/>
      <c r="F98" s="50"/>
      <c r="G98" s="54"/>
      <c r="H98" s="53"/>
      <c r="I98" s="53"/>
      <c r="J98" s="3"/>
      <c r="K98" s="3"/>
      <c r="L98" s="3"/>
      <c r="M98" s="3"/>
    </row>
    <row r="99" spans="1:13" ht="18.75">
      <c r="A99" s="78"/>
      <c r="B99" s="61" t="s">
        <v>77</v>
      </c>
      <c r="C99" s="49"/>
      <c r="D99" s="49"/>
      <c r="E99" s="44"/>
      <c r="F99" s="44"/>
      <c r="G99" s="42"/>
      <c r="H99" s="40"/>
      <c r="I99" s="40"/>
      <c r="J99" s="3"/>
      <c r="K99" s="3"/>
      <c r="L99" s="3"/>
      <c r="M99" s="3"/>
    </row>
    <row r="100" spans="1:13" ht="18.75">
      <c r="A100" s="77">
        <v>41053900</v>
      </c>
      <c r="B100" s="75" t="s">
        <v>46</v>
      </c>
      <c r="C100" s="48">
        <v>94720</v>
      </c>
      <c r="D100" s="48">
        <v>94720</v>
      </c>
      <c r="E100" s="48">
        <v>77499</v>
      </c>
      <c r="F100" s="48">
        <v>62090</v>
      </c>
      <c r="G100" s="41">
        <f>F100/C100*100</f>
        <v>65.55109797297297</v>
      </c>
      <c r="H100" s="39">
        <v>0</v>
      </c>
      <c r="I100" s="39">
        <f>F100/E100*100</f>
        <v>80.11716280210067</v>
      </c>
      <c r="J100" s="3"/>
      <c r="K100" s="3"/>
      <c r="L100" s="3"/>
      <c r="M100" s="3"/>
    </row>
    <row r="101" spans="1:13" ht="18.75">
      <c r="A101" s="65"/>
      <c r="B101" s="71" t="s">
        <v>88</v>
      </c>
      <c r="C101" s="50"/>
      <c r="D101" s="50"/>
      <c r="E101" s="50"/>
      <c r="F101" s="50"/>
      <c r="G101" s="54"/>
      <c r="H101" s="53"/>
      <c r="I101" s="53"/>
      <c r="J101" s="3"/>
      <c r="K101" s="3"/>
      <c r="L101" s="3"/>
      <c r="M101" s="3"/>
    </row>
    <row r="102" spans="1:13" ht="18.75">
      <c r="A102" s="78"/>
      <c r="B102" s="72" t="s">
        <v>59</v>
      </c>
      <c r="C102" s="49"/>
      <c r="D102" s="49"/>
      <c r="E102" s="49"/>
      <c r="F102" s="49"/>
      <c r="G102" s="42"/>
      <c r="H102" s="40"/>
      <c r="I102" s="40"/>
      <c r="J102" s="3"/>
      <c r="K102" s="3"/>
      <c r="L102" s="3"/>
      <c r="M102" s="3"/>
    </row>
    <row r="103" spans="1:13" ht="18.75">
      <c r="A103" s="77">
        <v>41053900</v>
      </c>
      <c r="B103" s="76" t="s">
        <v>116</v>
      </c>
      <c r="C103" s="48">
        <v>1495276</v>
      </c>
      <c r="D103" s="48">
        <v>1474976</v>
      </c>
      <c r="E103" s="81">
        <v>1101100</v>
      </c>
      <c r="F103" s="81">
        <v>818348</v>
      </c>
      <c r="G103" s="84">
        <f>F103/C103*100</f>
        <v>54.72889285991349</v>
      </c>
      <c r="H103" s="85">
        <f>F103/D103*100</f>
        <v>55.482123098952115</v>
      </c>
      <c r="I103" s="85">
        <f>F103/E103*100</f>
        <v>74.32095177549724</v>
      </c>
      <c r="J103" s="3"/>
      <c r="K103" s="3"/>
      <c r="L103" s="3"/>
      <c r="M103" s="3"/>
    </row>
    <row r="104" spans="1:13" ht="18.75">
      <c r="A104" s="78"/>
      <c r="B104" s="95" t="s">
        <v>117</v>
      </c>
      <c r="C104" s="50"/>
      <c r="D104" s="50"/>
      <c r="E104" s="52"/>
      <c r="F104" s="52"/>
      <c r="G104" s="69"/>
      <c r="H104" s="68"/>
      <c r="I104" s="68"/>
      <c r="J104" s="3"/>
      <c r="K104" s="3"/>
      <c r="L104" s="3"/>
      <c r="M104" s="3"/>
    </row>
    <row r="105" spans="1:13" ht="18.75">
      <c r="A105" s="77">
        <v>41053900</v>
      </c>
      <c r="B105" s="76" t="s">
        <v>78</v>
      </c>
      <c r="C105" s="48">
        <v>2000000</v>
      </c>
      <c r="D105" s="48">
        <v>1000000</v>
      </c>
      <c r="E105" s="166">
        <v>1000000</v>
      </c>
      <c r="F105" s="81">
        <v>0</v>
      </c>
      <c r="G105" s="84">
        <f>F105/C105*100</f>
        <v>0</v>
      </c>
      <c r="H105" s="85">
        <v>0</v>
      </c>
      <c r="I105" s="85">
        <f>F105/E105*100</f>
        <v>0</v>
      </c>
      <c r="J105" s="3"/>
      <c r="K105" s="3"/>
      <c r="L105" s="3"/>
      <c r="M105" s="3"/>
    </row>
    <row r="106" spans="1:13" ht="18.75">
      <c r="A106" s="63"/>
      <c r="B106" s="95" t="s">
        <v>79</v>
      </c>
      <c r="C106" s="49"/>
      <c r="D106" s="49"/>
      <c r="E106" s="86"/>
      <c r="F106" s="86"/>
      <c r="G106" s="87"/>
      <c r="H106" s="88"/>
      <c r="I106" s="88"/>
      <c r="J106" s="3"/>
      <c r="K106" s="3"/>
      <c r="L106" s="3"/>
      <c r="M106" s="3"/>
    </row>
    <row r="107" spans="1:13" ht="18.75">
      <c r="A107" s="62">
        <v>41053900</v>
      </c>
      <c r="B107" s="75" t="s">
        <v>118</v>
      </c>
      <c r="C107" s="50">
        <v>0</v>
      </c>
      <c r="D107" s="50">
        <v>783330</v>
      </c>
      <c r="E107" s="167">
        <v>488973</v>
      </c>
      <c r="F107" s="52">
        <v>452588</v>
      </c>
      <c r="G107" s="69">
        <v>0</v>
      </c>
      <c r="H107" s="68">
        <f>F107/D107*100</f>
        <v>57.777437350797236</v>
      </c>
      <c r="I107" s="68">
        <f>F107/E107*100</f>
        <v>92.55889384485442</v>
      </c>
      <c r="J107" s="3"/>
      <c r="K107" s="3"/>
      <c r="L107" s="3"/>
      <c r="M107" s="3"/>
    </row>
    <row r="108" spans="1:13" ht="18.75">
      <c r="A108" s="96"/>
      <c r="B108" s="91" t="s">
        <v>119</v>
      </c>
      <c r="C108" s="49"/>
      <c r="D108" s="49"/>
      <c r="E108" s="86"/>
      <c r="F108" s="86"/>
      <c r="G108" s="87"/>
      <c r="H108" s="88"/>
      <c r="I108" s="88"/>
      <c r="J108" s="3"/>
      <c r="K108" s="3"/>
      <c r="L108" s="3"/>
      <c r="M108" s="3"/>
    </row>
    <row r="109" spans="1:13" ht="18.75">
      <c r="A109" s="138">
        <v>41053900</v>
      </c>
      <c r="B109" s="75" t="s">
        <v>126</v>
      </c>
      <c r="C109" s="140">
        <v>0</v>
      </c>
      <c r="D109" s="48">
        <v>9000</v>
      </c>
      <c r="E109" s="168">
        <v>9000</v>
      </c>
      <c r="F109" s="81">
        <v>8910</v>
      </c>
      <c r="G109" s="84">
        <v>0</v>
      </c>
      <c r="H109" s="84">
        <f>F109/D109*100</f>
        <v>99</v>
      </c>
      <c r="I109" s="68">
        <f>F109/E109*100</f>
        <v>99</v>
      </c>
      <c r="J109" s="3"/>
      <c r="K109" s="3"/>
      <c r="L109" s="3"/>
      <c r="M109" s="3"/>
    </row>
    <row r="110" spans="1:13" ht="18.75">
      <c r="A110" s="96"/>
      <c r="B110" s="91" t="s">
        <v>127</v>
      </c>
      <c r="C110" s="140"/>
      <c r="D110" s="49"/>
      <c r="E110" s="148"/>
      <c r="F110" s="52"/>
      <c r="G110" s="87"/>
      <c r="H110" s="87"/>
      <c r="I110" s="68"/>
      <c r="J110" s="3"/>
      <c r="K110" s="3"/>
      <c r="L110" s="3"/>
      <c r="M110" s="3"/>
    </row>
    <row r="111" spans="1:13" ht="18.75">
      <c r="A111" s="138">
        <v>41053900</v>
      </c>
      <c r="B111" s="75" t="s">
        <v>133</v>
      </c>
      <c r="C111" s="48">
        <v>0</v>
      </c>
      <c r="D111" s="48">
        <v>88114</v>
      </c>
      <c r="E111" s="166">
        <v>33989</v>
      </c>
      <c r="F111" s="81">
        <v>0</v>
      </c>
      <c r="G111" s="141">
        <v>0</v>
      </c>
      <c r="H111" s="84">
        <v>0</v>
      </c>
      <c r="I111" s="84">
        <v>0</v>
      </c>
      <c r="J111" s="3"/>
      <c r="K111" s="3"/>
      <c r="L111" s="3"/>
      <c r="M111" s="3"/>
    </row>
    <row r="112" spans="1:13" ht="22.5" customHeight="1">
      <c r="A112" s="96"/>
      <c r="B112" s="91" t="s">
        <v>134</v>
      </c>
      <c r="C112" s="49"/>
      <c r="D112" s="49"/>
      <c r="E112" s="86"/>
      <c r="F112" s="86"/>
      <c r="G112" s="87"/>
      <c r="H112" s="87"/>
      <c r="I112" s="87"/>
      <c r="J112" s="3"/>
      <c r="K112" s="3"/>
      <c r="L112" s="3"/>
      <c r="M112" s="3"/>
    </row>
    <row r="113" spans="1:13" ht="19.5" thickBot="1">
      <c r="A113" s="149">
        <v>900102</v>
      </c>
      <c r="B113" s="1" t="s">
        <v>84</v>
      </c>
      <c r="C113" s="150">
        <f>C66+C68</f>
        <v>389464461</v>
      </c>
      <c r="D113" s="150">
        <f>D66+D68</f>
        <v>386809768</v>
      </c>
      <c r="E113" s="158">
        <f>E66+E68</f>
        <v>288437515</v>
      </c>
      <c r="F113" s="150">
        <f>F66+F68</f>
        <v>257740620</v>
      </c>
      <c r="G113" s="164">
        <f>F113/C113*100</f>
        <v>66.17821285624312</v>
      </c>
      <c r="H113" s="151">
        <f>F113/D113*100</f>
        <v>66.63239693574646</v>
      </c>
      <c r="I113" s="165">
        <f>F113/E113*100</f>
        <v>89.35752341369326</v>
      </c>
      <c r="J113" s="3"/>
      <c r="K113" s="3"/>
      <c r="L113" s="3"/>
      <c r="M113" s="3"/>
    </row>
    <row r="114" spans="1:13" ht="19.5" thickBot="1">
      <c r="A114" s="33">
        <v>602100</v>
      </c>
      <c r="B114" s="17" t="s">
        <v>34</v>
      </c>
      <c r="C114" s="16"/>
      <c r="D114" s="111"/>
      <c r="E114" s="10"/>
      <c r="F114" s="170">
        <v>1100022</v>
      </c>
      <c r="G114" s="8"/>
      <c r="H114" s="113"/>
      <c r="I114" s="32"/>
      <c r="J114" s="3"/>
      <c r="K114" s="3"/>
      <c r="L114" s="3"/>
      <c r="M114" s="3"/>
    </row>
    <row r="115" spans="1:13" ht="19.5" thickBot="1">
      <c r="A115" s="33">
        <v>603000</v>
      </c>
      <c r="B115" s="17" t="s">
        <v>37</v>
      </c>
      <c r="C115" s="16"/>
      <c r="D115" s="16"/>
      <c r="E115" s="18"/>
      <c r="F115" s="19"/>
      <c r="G115" s="20"/>
      <c r="H115" s="114"/>
      <c r="I115" s="34"/>
      <c r="J115" s="3"/>
      <c r="K115" s="3"/>
      <c r="L115" s="3"/>
      <c r="M115" s="3"/>
    </row>
    <row r="116" spans="1:13" ht="19.5" thickBot="1">
      <c r="A116" s="152">
        <v>208400</v>
      </c>
      <c r="B116" s="15" t="s">
        <v>54</v>
      </c>
      <c r="C116" s="153"/>
      <c r="D116" s="153"/>
      <c r="E116" s="154"/>
      <c r="F116" s="157">
        <v>-61581</v>
      </c>
      <c r="G116" s="155"/>
      <c r="H116" s="156"/>
      <c r="I116" s="156"/>
      <c r="J116" s="3"/>
      <c r="K116" s="3"/>
      <c r="L116" s="3"/>
      <c r="M116" s="3"/>
    </row>
    <row r="117" spans="1:13" ht="18.75">
      <c r="A117" s="14"/>
      <c r="B117" s="97" t="s">
        <v>80</v>
      </c>
      <c r="C117" s="98">
        <f>C113</f>
        <v>389464461</v>
      </c>
      <c r="D117" s="98">
        <f>D113</f>
        <v>386809768</v>
      </c>
      <c r="E117" s="98">
        <f>E113</f>
        <v>288437515</v>
      </c>
      <c r="F117" s="98">
        <f>F113+F114+F115+F116</f>
        <v>258779061</v>
      </c>
      <c r="G117" s="21">
        <f>F117/C117*100</f>
        <v>66.44484591368145</v>
      </c>
      <c r="H117" s="21">
        <f>F117/D117*100</f>
        <v>66.90085990796385</v>
      </c>
      <c r="I117" s="21">
        <f>F117/E117*100</f>
        <v>89.71754627687733</v>
      </c>
      <c r="J117" s="3"/>
      <c r="K117" s="3"/>
      <c r="L117" s="3"/>
      <c r="M117" s="3"/>
    </row>
    <row r="118" spans="1:13" ht="19.5" thickBot="1">
      <c r="A118" s="99"/>
      <c r="B118" s="100"/>
      <c r="C118" s="43"/>
      <c r="D118" s="43"/>
      <c r="E118" s="43"/>
      <c r="F118" s="43"/>
      <c r="G118" s="41"/>
      <c r="H118" s="41"/>
      <c r="I118" s="41"/>
      <c r="J118" s="3"/>
      <c r="K118" s="3"/>
      <c r="L118" s="3"/>
      <c r="M118" s="3"/>
    </row>
    <row r="119" spans="1:13" ht="19.5" thickBot="1">
      <c r="A119" s="14"/>
      <c r="B119" s="11" t="s">
        <v>92</v>
      </c>
      <c r="C119" s="12"/>
      <c r="D119" s="12"/>
      <c r="E119" s="12"/>
      <c r="F119" s="12"/>
      <c r="G119" s="20"/>
      <c r="H119" s="20"/>
      <c r="I119" s="20"/>
      <c r="J119" s="3"/>
      <c r="K119" s="3"/>
      <c r="L119" s="3"/>
      <c r="M119" s="3"/>
    </row>
    <row r="120" spans="1:13" ht="18.75">
      <c r="A120" s="28">
        <v>25000000</v>
      </c>
      <c r="B120" s="101" t="s">
        <v>15</v>
      </c>
      <c r="C120" s="51">
        <f>C121+C125</f>
        <v>106059</v>
      </c>
      <c r="D120" s="51">
        <f>D121+D125</f>
        <v>547337</v>
      </c>
      <c r="E120" s="51">
        <f>E121+E125</f>
        <v>547337</v>
      </c>
      <c r="F120" s="51">
        <f>F121+F125</f>
        <v>487510</v>
      </c>
      <c r="G120" s="130">
        <f>F120/C120*100</f>
        <v>459.65924626858634</v>
      </c>
      <c r="H120" s="130">
        <f>F120/D120*100</f>
        <v>89.06943985149917</v>
      </c>
      <c r="I120" s="130">
        <f>F120/E120*100</f>
        <v>89.06943985149917</v>
      </c>
      <c r="J120" s="3"/>
      <c r="K120" s="3"/>
      <c r="L120" s="3"/>
      <c r="M120" s="3"/>
    </row>
    <row r="121" spans="1:13" ht="18.75">
      <c r="A121" s="58">
        <v>25010000</v>
      </c>
      <c r="B121" s="109" t="s">
        <v>67</v>
      </c>
      <c r="C121" s="43">
        <f>C123+C124</f>
        <v>106059</v>
      </c>
      <c r="D121" s="43">
        <f>D123+D124</f>
        <v>106059</v>
      </c>
      <c r="E121" s="43">
        <f>E123+E124</f>
        <v>106059</v>
      </c>
      <c r="F121" s="43">
        <f>F123+F124</f>
        <v>32350</v>
      </c>
      <c r="G121" s="131">
        <f>F121/C121*100</f>
        <v>30.50189045719835</v>
      </c>
      <c r="H121" s="131">
        <f>F121/D121*100</f>
        <v>30.50189045719835</v>
      </c>
      <c r="I121" s="131">
        <f>F121/E121*100</f>
        <v>30.50189045719835</v>
      </c>
      <c r="J121" s="3"/>
      <c r="K121" s="3"/>
      <c r="L121" s="3"/>
      <c r="M121" s="3"/>
    </row>
    <row r="122" spans="1:13" ht="18.75">
      <c r="A122" s="63"/>
      <c r="B122" s="110" t="s">
        <v>68</v>
      </c>
      <c r="C122" s="44"/>
      <c r="D122" s="44"/>
      <c r="E122" s="44"/>
      <c r="F122" s="44"/>
      <c r="G122" s="42"/>
      <c r="H122" s="42"/>
      <c r="I122" s="42"/>
      <c r="J122" s="3"/>
      <c r="K122" s="3"/>
      <c r="L122" s="3"/>
      <c r="M122" s="3"/>
    </row>
    <row r="123" spans="1:13" ht="18.75">
      <c r="A123" s="63">
        <v>25010100</v>
      </c>
      <c r="B123" s="72" t="s">
        <v>69</v>
      </c>
      <c r="C123" s="49">
        <v>87657</v>
      </c>
      <c r="D123" s="49">
        <v>87657</v>
      </c>
      <c r="E123" s="49">
        <v>87657</v>
      </c>
      <c r="F123" s="49">
        <v>26850</v>
      </c>
      <c r="G123" s="42">
        <f>F123/C123*100</f>
        <v>30.63075396146343</v>
      </c>
      <c r="H123" s="42">
        <f>F123/D123*100</f>
        <v>30.63075396146343</v>
      </c>
      <c r="I123" s="42">
        <f>F123/E123*100</f>
        <v>30.63075396146343</v>
      </c>
      <c r="J123" s="3"/>
      <c r="K123" s="3"/>
      <c r="L123" s="3"/>
      <c r="M123" s="3"/>
    </row>
    <row r="124" spans="1:13" ht="18.75">
      <c r="A124" s="36">
        <v>25010300</v>
      </c>
      <c r="B124" s="73" t="s">
        <v>22</v>
      </c>
      <c r="C124" s="46">
        <v>18402</v>
      </c>
      <c r="D124" s="46">
        <v>18402</v>
      </c>
      <c r="E124" s="46">
        <v>18402</v>
      </c>
      <c r="F124" s="46">
        <v>5500</v>
      </c>
      <c r="G124" s="42">
        <f>F124/C124*100</f>
        <v>29.888055646125423</v>
      </c>
      <c r="H124" s="42">
        <f>F124/D124*100</f>
        <v>29.888055646125423</v>
      </c>
      <c r="I124" s="42">
        <f>F124/E124*100</f>
        <v>29.888055646125423</v>
      </c>
      <c r="J124" s="3"/>
      <c r="K124" s="3"/>
      <c r="L124" s="3"/>
      <c r="M124" s="3"/>
    </row>
    <row r="125" spans="1:13" ht="18.75">
      <c r="A125" s="28">
        <v>25020000</v>
      </c>
      <c r="B125" s="29" t="s">
        <v>23</v>
      </c>
      <c r="C125" s="30">
        <f>C126+C127</f>
        <v>0</v>
      </c>
      <c r="D125" s="30">
        <f>D126+D127</f>
        <v>441278</v>
      </c>
      <c r="E125" s="30">
        <f>E126+E127</f>
        <v>441278</v>
      </c>
      <c r="F125" s="30">
        <f>F126+F127</f>
        <v>455160</v>
      </c>
      <c r="G125" s="128">
        <v>0</v>
      </c>
      <c r="H125" s="128">
        <f>F125/D125*100</f>
        <v>103.14586269879757</v>
      </c>
      <c r="I125" s="128">
        <f>F125/E125*100</f>
        <v>103.14586269879757</v>
      </c>
      <c r="J125" s="3"/>
      <c r="K125" s="3"/>
      <c r="L125" s="3"/>
      <c r="M125" s="3"/>
    </row>
    <row r="126" spans="1:13" ht="18.75">
      <c r="A126" s="36">
        <v>25020100</v>
      </c>
      <c r="B126" s="73" t="s">
        <v>50</v>
      </c>
      <c r="C126" s="46">
        <v>0</v>
      </c>
      <c r="D126" s="46">
        <v>378888</v>
      </c>
      <c r="E126" s="46">
        <v>378888</v>
      </c>
      <c r="F126" s="46">
        <v>378888</v>
      </c>
      <c r="G126" s="31">
        <v>0</v>
      </c>
      <c r="H126" s="42">
        <f>F126/D126*100</f>
        <v>100</v>
      </c>
      <c r="I126" s="42">
        <f>F126/E126*100</f>
        <v>100</v>
      </c>
      <c r="J126" s="3"/>
      <c r="K126" s="3"/>
      <c r="L126" s="3"/>
      <c r="M126" s="3"/>
    </row>
    <row r="127" spans="1:13" ht="57.75" customHeight="1">
      <c r="A127" s="36">
        <v>25020200</v>
      </c>
      <c r="B127" s="129" t="s">
        <v>128</v>
      </c>
      <c r="C127" s="46">
        <v>0</v>
      </c>
      <c r="D127" s="46">
        <v>62390</v>
      </c>
      <c r="E127" s="46">
        <v>62390</v>
      </c>
      <c r="F127" s="161">
        <v>76272</v>
      </c>
      <c r="G127" s="31">
        <v>0</v>
      </c>
      <c r="H127" s="31">
        <v>0</v>
      </c>
      <c r="I127" s="31">
        <v>0</v>
      </c>
      <c r="J127" s="3"/>
      <c r="K127" s="3"/>
      <c r="L127" s="3"/>
      <c r="M127" s="3"/>
    </row>
    <row r="128" spans="1:13" ht="19.5" thickBot="1">
      <c r="A128" s="99"/>
      <c r="B128" s="100"/>
      <c r="C128" s="43"/>
      <c r="D128" s="43"/>
      <c r="E128" s="43"/>
      <c r="F128" s="43"/>
      <c r="G128" s="41"/>
      <c r="H128" s="41"/>
      <c r="I128" s="41"/>
      <c r="J128" s="3"/>
      <c r="K128" s="3"/>
      <c r="L128" s="3"/>
      <c r="M128" s="3"/>
    </row>
    <row r="129" spans="1:13" ht="19.5" thickBot="1">
      <c r="A129" s="11">
        <v>602100</v>
      </c>
      <c r="B129" s="143" t="s">
        <v>34</v>
      </c>
      <c r="C129" s="144"/>
      <c r="D129" s="144"/>
      <c r="E129" s="145"/>
      <c r="F129" s="146">
        <v>67637</v>
      </c>
      <c r="G129" s="23"/>
      <c r="H129" s="23"/>
      <c r="I129" s="23"/>
      <c r="J129" s="3"/>
      <c r="K129" s="3"/>
      <c r="L129" s="3"/>
      <c r="M129" s="3"/>
    </row>
    <row r="130" spans="1:13" ht="19.5" thickBot="1">
      <c r="A130" s="33">
        <v>602300</v>
      </c>
      <c r="B130" s="24" t="s">
        <v>4</v>
      </c>
      <c r="C130" s="22"/>
      <c r="D130" s="22"/>
      <c r="E130" s="25"/>
      <c r="F130" s="26"/>
      <c r="G130" s="23"/>
      <c r="H130" s="23"/>
      <c r="I130" s="23"/>
      <c r="J130" s="3"/>
      <c r="K130" s="3"/>
      <c r="L130" s="3"/>
      <c r="M130" s="3"/>
    </row>
    <row r="131" spans="1:13" ht="19.5" thickBot="1">
      <c r="A131" s="11">
        <v>602400</v>
      </c>
      <c r="B131" s="142" t="s">
        <v>54</v>
      </c>
      <c r="C131" s="144"/>
      <c r="D131" s="22"/>
      <c r="E131" s="25"/>
      <c r="F131" s="169">
        <v>61581</v>
      </c>
      <c r="G131" s="23"/>
      <c r="H131" s="23"/>
      <c r="I131" s="23"/>
      <c r="J131" s="3"/>
      <c r="K131" s="3"/>
      <c r="L131" s="3"/>
      <c r="M131" s="3"/>
    </row>
    <row r="132" spans="1:13" ht="19.5" thickBot="1">
      <c r="A132" s="35"/>
      <c r="B132" s="9" t="s">
        <v>36</v>
      </c>
      <c r="C132" s="158">
        <f>C120</f>
        <v>106059</v>
      </c>
      <c r="D132" s="16">
        <f>D120</f>
        <v>547337</v>
      </c>
      <c r="E132" s="16">
        <f>E120</f>
        <v>547337</v>
      </c>
      <c r="F132" s="16">
        <f>F120+F129+F131</f>
        <v>616728</v>
      </c>
      <c r="G132" s="13">
        <f>F132/C132*100</f>
        <v>581.4952054988261</v>
      </c>
      <c r="H132" s="13">
        <f>F132/D132*100</f>
        <v>112.67792968500213</v>
      </c>
      <c r="I132" s="13">
        <f>F132/E132*100</f>
        <v>112.67792968500213</v>
      </c>
      <c r="J132" s="3"/>
      <c r="K132" s="3"/>
      <c r="L132" s="3"/>
      <c r="M132" s="3"/>
    </row>
    <row r="133" spans="1:13" ht="19.5" thickBot="1">
      <c r="A133" s="11">
        <v>900103</v>
      </c>
      <c r="B133" s="24" t="s">
        <v>93</v>
      </c>
      <c r="C133" s="12">
        <f>C117+C132</f>
        <v>389570520</v>
      </c>
      <c r="D133" s="12">
        <f>D117+D132</f>
        <v>387357105</v>
      </c>
      <c r="E133" s="12">
        <f>E117+E132</f>
        <v>288984852</v>
      </c>
      <c r="F133" s="12">
        <f>F117+F132</f>
        <v>259395789</v>
      </c>
      <c r="G133" s="13">
        <f>F133/C133*100</f>
        <v>66.58506629300389</v>
      </c>
      <c r="H133" s="13">
        <f>F133/D133*100</f>
        <v>66.96554307426477</v>
      </c>
      <c r="I133" s="13">
        <f>F133/E133*100</f>
        <v>89.76103321844704</v>
      </c>
      <c r="J133" s="3"/>
      <c r="K133" s="3"/>
      <c r="L133" s="3"/>
      <c r="M133" s="3"/>
    </row>
    <row r="134" spans="1:13" ht="18.75">
      <c r="A134" s="3"/>
      <c r="B134" s="3"/>
      <c r="C134" s="27"/>
      <c r="D134" s="27"/>
      <c r="E134" s="27"/>
      <c r="F134" s="27"/>
      <c r="G134" s="4"/>
      <c r="H134" s="4"/>
      <c r="I134" s="4"/>
      <c r="J134" s="3"/>
      <c r="K134" s="3"/>
      <c r="L134" s="3"/>
      <c r="M134" s="3"/>
    </row>
    <row r="135" spans="1:13" ht="18.75">
      <c r="A135" s="3"/>
      <c r="B135" s="3"/>
      <c r="C135" s="27"/>
      <c r="D135" s="27"/>
      <c r="E135" s="27"/>
      <c r="F135" s="27"/>
      <c r="G135" s="4"/>
      <c r="H135" s="4"/>
      <c r="I135" s="4"/>
      <c r="J135" s="3"/>
      <c r="K135" s="3"/>
      <c r="L135" s="3"/>
      <c r="M135" s="3"/>
    </row>
    <row r="136" spans="1:13" ht="18.75">
      <c r="A136" s="3"/>
      <c r="B136" s="3"/>
      <c r="C136" s="27"/>
      <c r="D136" s="27"/>
      <c r="E136" s="27"/>
      <c r="F136" s="27"/>
      <c r="G136" s="4"/>
      <c r="H136" s="4"/>
      <c r="I136" s="4"/>
      <c r="J136" s="3"/>
      <c r="K136" s="3"/>
      <c r="L136" s="3"/>
      <c r="M136" s="3"/>
    </row>
    <row r="137" spans="1:13" ht="18.75">
      <c r="A137" s="3"/>
      <c r="B137" s="3"/>
      <c r="C137" s="27"/>
      <c r="D137" s="27"/>
      <c r="E137" s="27"/>
      <c r="F137" s="27"/>
      <c r="G137" s="4"/>
      <c r="H137" s="4"/>
      <c r="I137" s="4"/>
      <c r="J137" s="3"/>
      <c r="K137" s="3"/>
      <c r="L137" s="3"/>
      <c r="M137" s="3"/>
    </row>
    <row r="138" spans="1:13" ht="18.75">
      <c r="A138" s="3"/>
      <c r="B138" s="3"/>
      <c r="C138" s="27"/>
      <c r="D138" s="27"/>
      <c r="E138" s="27"/>
      <c r="F138" s="27"/>
      <c r="G138" s="4"/>
      <c r="H138" s="4"/>
      <c r="I138" s="4"/>
      <c r="J138" s="3"/>
      <c r="K138" s="3"/>
      <c r="L138" s="3"/>
      <c r="M138" s="3"/>
    </row>
    <row r="139" spans="1:13" ht="18.75">
      <c r="A139" s="3"/>
      <c r="B139" s="3"/>
      <c r="C139" s="27"/>
      <c r="D139" s="27"/>
      <c r="E139" s="27"/>
      <c r="F139" s="27"/>
      <c r="G139" s="4"/>
      <c r="H139" s="4"/>
      <c r="I139" s="4"/>
      <c r="J139" s="3"/>
      <c r="K139" s="3"/>
      <c r="L139" s="3"/>
      <c r="M139" s="3"/>
    </row>
    <row r="140" spans="1:13" ht="18.75">
      <c r="A140" s="3"/>
      <c r="B140" s="3"/>
      <c r="C140" s="3"/>
      <c r="D140" s="3"/>
      <c r="E140" s="3"/>
      <c r="F140" s="3"/>
      <c r="G140" s="4"/>
      <c r="H140" s="4"/>
      <c r="I140" s="4"/>
      <c r="J140" s="3"/>
      <c r="K140" s="3"/>
      <c r="L140" s="3"/>
      <c r="M140" s="3"/>
    </row>
    <row r="141" spans="1:13" ht="20.25">
      <c r="A141" s="3"/>
      <c r="B141" s="132" t="s">
        <v>137</v>
      </c>
      <c r="C141" s="132"/>
      <c r="D141" s="132"/>
      <c r="E141" s="132"/>
      <c r="F141" s="133"/>
      <c r="G141" s="132" t="s">
        <v>138</v>
      </c>
      <c r="H141" s="132"/>
      <c r="I141" s="132"/>
      <c r="J141" s="3"/>
      <c r="K141" s="3"/>
      <c r="L141" s="3"/>
      <c r="M141" s="3"/>
    </row>
    <row r="142" spans="1:13" ht="20.25">
      <c r="A142" s="3"/>
      <c r="B142" s="134"/>
      <c r="C142" s="133"/>
      <c r="D142" s="133"/>
      <c r="E142" s="133"/>
      <c r="F142" s="133"/>
      <c r="G142" s="132"/>
      <c r="H142" s="132"/>
      <c r="I142" s="132"/>
      <c r="J142" s="3"/>
      <c r="K142" s="3"/>
      <c r="L142" s="3"/>
      <c r="M142" s="3"/>
    </row>
    <row r="143" spans="1:13" ht="18.75">
      <c r="A143" s="3"/>
      <c r="B143" s="3"/>
      <c r="C143" s="3"/>
      <c r="D143" s="3"/>
      <c r="E143" s="3"/>
      <c r="F143" s="3"/>
      <c r="G143" s="4"/>
      <c r="H143" s="4"/>
      <c r="I143" s="4"/>
      <c r="J143" s="3"/>
      <c r="K143" s="3"/>
      <c r="L143" s="3"/>
      <c r="M143" s="3"/>
    </row>
    <row r="144" spans="1:13" ht="18.75">
      <c r="A144" s="3"/>
      <c r="B144" s="3"/>
      <c r="C144" s="3"/>
      <c r="D144" s="3"/>
      <c r="E144" s="3"/>
      <c r="F144" s="3"/>
      <c r="G144" s="4"/>
      <c r="H144" s="4"/>
      <c r="I144" s="4"/>
      <c r="J144" s="3"/>
      <c r="K144" s="3"/>
      <c r="L144" s="3"/>
      <c r="M144" s="3"/>
    </row>
    <row r="145" spans="1:13" ht="18.75">
      <c r="A145" s="3"/>
      <c r="B145" s="3"/>
      <c r="C145" s="3"/>
      <c r="D145" s="3"/>
      <c r="E145" s="3"/>
      <c r="F145" s="3"/>
      <c r="G145" s="4"/>
      <c r="H145" s="4"/>
      <c r="I145" s="4"/>
      <c r="J145" s="3"/>
      <c r="K145" s="3"/>
      <c r="L145" s="3"/>
      <c r="M145" s="3"/>
    </row>
    <row r="146" spans="1:13" ht="18.75">
      <c r="A146" s="3"/>
      <c r="B146" s="3"/>
      <c r="C146" s="3"/>
      <c r="D146" s="3"/>
      <c r="E146" s="3"/>
      <c r="F146" s="3"/>
      <c r="G146" s="4"/>
      <c r="H146" s="4"/>
      <c r="I146" s="4"/>
      <c r="J146" s="3"/>
      <c r="K146" s="3"/>
      <c r="L146" s="3"/>
      <c r="M146" s="3"/>
    </row>
    <row r="147" spans="1:13" ht="18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8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8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8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8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8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8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8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8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8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8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8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8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8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8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8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8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8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8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8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8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8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8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8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8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8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8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8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8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8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8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8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8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8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8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8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8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8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8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8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8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8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8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8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8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8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8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8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8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8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8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8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8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8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8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8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8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8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8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8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8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8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8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8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8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8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8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8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8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8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8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8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8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8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8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8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8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8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8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8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8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8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8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8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8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8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8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8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8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8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8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8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8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8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8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8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8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8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8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8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8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8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8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8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8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8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8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8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8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8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8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8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8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8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8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8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8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8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8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8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8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8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8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8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8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8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8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8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8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8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8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8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8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8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8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8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8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8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8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8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8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8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8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8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8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8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8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8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8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8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8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8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8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8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8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8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8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8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8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8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8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8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8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8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8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8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8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8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8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8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8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8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8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8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8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8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8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8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8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8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8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8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8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8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8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8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8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8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8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8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8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8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8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8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8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8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8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8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8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8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8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8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8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8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8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8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8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8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8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8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8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8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8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8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8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8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8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8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8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8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8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8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8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8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8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</sheetData>
  <sheetProtection/>
  <mergeCells count="1">
    <mergeCell ref="G10:I10"/>
  </mergeCells>
  <printOptions/>
  <pageMargins left="0.2" right="0.16" top="0.24" bottom="0.25" header="0.17" footer="0.18"/>
  <pageSetup horizontalDpi="600" verticalDpi="600" orientation="portrait" paperSize="9" scale="43" r:id="rId1"/>
  <rowBreaks count="1" manualBreakCount="1">
    <brk id="9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2018-10-17T12:29:10Z</cp:lastPrinted>
  <dcterms:created xsi:type="dcterms:W3CDTF">2002-09-24T12:38:18Z</dcterms:created>
  <dcterms:modified xsi:type="dcterms:W3CDTF">2018-10-30T07:24:19Z</dcterms:modified>
  <cp:category/>
  <cp:version/>
  <cp:contentType/>
  <cp:contentStatus/>
</cp:coreProperties>
</file>