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вик. І півр.2018" sheetId="1" r:id="rId1"/>
  </sheets>
  <definedNames>
    <definedName name="_xlnm.Print_Area" localSheetId="0">'вик. І півр.2018'!$A$1:$I$140</definedName>
  </definedNames>
  <calcPr fullCalcOnLoad="1"/>
</workbook>
</file>

<file path=xl/sharedStrings.xml><?xml version="1.0" encoding="utf-8"?>
<sst xmlns="http://schemas.openxmlformats.org/spreadsheetml/2006/main" count="151" uniqueCount="137">
  <si>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</si>
  <si>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</si>
  <si>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Кошти від реалізації безхазяйного майна, знахідок, спадкового майна, майна, одержаного</t>
  </si>
  <si>
    <t>Адміністративні збори та платежі, доходи від некомерційної господарської діяльності</t>
  </si>
  <si>
    <t>Інші розрахунки</t>
  </si>
  <si>
    <t>Податок на доходи фізичних осіб із суми пенсійних виплат або щомісячного довічного</t>
  </si>
  <si>
    <t>Державне мито, не віднесене до інших категорій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</si>
  <si>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</si>
  <si>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</si>
  <si>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</si>
  <si>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</si>
  <si>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 xml:space="preserve">                       Податкові надходження</t>
  </si>
  <si>
    <t>Інші надходження</t>
  </si>
  <si>
    <t>Державне мито</t>
  </si>
  <si>
    <t>Адміністративні штрафи та інші санкції</t>
  </si>
  <si>
    <t>Власні надходження бюджетних установ</t>
  </si>
  <si>
    <t>Від органів державного управління</t>
  </si>
  <si>
    <t xml:space="preserve"> з них :</t>
  </si>
  <si>
    <t xml:space="preserve">Офіційні трансферти </t>
  </si>
  <si>
    <t>Уточнений</t>
  </si>
  <si>
    <t>Код</t>
  </si>
  <si>
    <t>Доходи від власності та підприємницької діяльності</t>
  </si>
  <si>
    <t>Плата за оренду майна бюджетних установ</t>
  </si>
  <si>
    <t>Інші джерела власних надходжень бюджетних установ</t>
  </si>
  <si>
    <t>Виконано</t>
  </si>
  <si>
    <t xml:space="preserve">                       % виконання </t>
  </si>
  <si>
    <t>бюджетної</t>
  </si>
  <si>
    <t>Найменування показника</t>
  </si>
  <si>
    <t xml:space="preserve"> за </t>
  </si>
  <si>
    <t>класифкації</t>
  </si>
  <si>
    <t xml:space="preserve">району на </t>
  </si>
  <si>
    <t>звітний</t>
  </si>
  <si>
    <t>період</t>
  </si>
  <si>
    <t>Разом доходів</t>
  </si>
  <si>
    <t>Залишок коштів на початок звітного періоду</t>
  </si>
  <si>
    <t xml:space="preserve">                                                                                    ( у розрізі дохідних джерел )</t>
  </si>
  <si>
    <t>СПЕЦІАЛЬНИЙ ФОНД ВСЬОГО</t>
  </si>
  <si>
    <t>Фінансування за рахунок коштів єдиного казначейського рахунку</t>
  </si>
  <si>
    <t>Доходи від операцій з капіталом</t>
  </si>
  <si>
    <t>Надходження від продажу основного капіталу</t>
  </si>
  <si>
    <t>Туристичний збір</t>
  </si>
  <si>
    <t>Туристичний збір, сплачений юридичними особами</t>
  </si>
  <si>
    <t>план на</t>
  </si>
  <si>
    <t>Туристичний збір, сплачений фізичними особами</t>
  </si>
  <si>
    <t>Неподаткові надходження</t>
  </si>
  <si>
    <t xml:space="preserve">Інші субвенції (субвенція з міського бюджету на виконання  Програми підтримки учасників </t>
  </si>
  <si>
    <t xml:space="preserve">Інші субвенції (субвенція з міського бюджету на виконання заходів Програми зайнятості </t>
  </si>
  <si>
    <t>Інші неподаткові надходження</t>
  </si>
  <si>
    <t xml:space="preserve">Місцеві податки </t>
  </si>
  <si>
    <t>Податок на майно</t>
  </si>
  <si>
    <t>Благодійні внески, гранти та дарунки</t>
  </si>
  <si>
    <t>Податок на доходи фізичних осіб, що сплачується фізичними особами за результатами</t>
  </si>
  <si>
    <t>План по бюджету</t>
  </si>
  <si>
    <t>до  плану</t>
  </si>
  <si>
    <t>Кошти, що передаються із загального фонду до бюджету розвитку (спеціальний фонд)</t>
  </si>
  <si>
    <t>відповідної субвенції з державного бюджету</t>
  </si>
  <si>
    <t>Субвенція з місцевого бюджету  на надання пільг та житлових субсидій населенню на</t>
  </si>
  <si>
    <t>придбання твердого та рідкого пічного побутового палива і скрапленого газу за рахунок</t>
  </si>
  <si>
    <t>антитерористичної операції та членів їх сімей м.Дніпра "Родина героя" на 2017-2021роки</t>
  </si>
  <si>
    <t>робіт)</t>
  </si>
  <si>
    <t>Інші субвенції з місцевого бюджету, всього</t>
  </si>
  <si>
    <t>територіальною громадою в порядку спадкування чи дарування, а також валютні цінності</t>
  </si>
  <si>
    <t>і грошові кошти, власники яких невідомі</t>
  </si>
  <si>
    <t>паспортів громадян України</t>
  </si>
  <si>
    <t>виплат, одержаних військовослужбовцями та особами рядового і начальницького складу,</t>
  </si>
  <si>
    <t>що сплачується податковими агентами</t>
  </si>
  <si>
    <t xml:space="preserve">річного декларування </t>
  </si>
  <si>
    <t>Надходження від плати за послуги, що надаються бюджетними установами згідно із</t>
  </si>
  <si>
    <t>законодавством</t>
  </si>
  <si>
    <t>Плата за послуги, що надаються бюджетними установами згідно з їх основною діяльністю</t>
  </si>
  <si>
    <t>Кошти, що надходять за взаємними розрахунками між місцевими бюджетами</t>
  </si>
  <si>
    <t>Субвенція з місцевого бюджету на виплату державної соціальної допомоги на дітей-сиріт та</t>
  </si>
  <si>
    <t>дітей, позбавлених батьківського піклування, грошового забезпечення батькам-вихователям</t>
  </si>
  <si>
    <t xml:space="preserve">і прийомним батькам за надання соціальних послуг у дитячих будинках сімейного типу та </t>
  </si>
  <si>
    <t>прийомних сім"ях за принципом "гроші ходять за дитиною", оплату послуг із здійснення патро-</t>
  </si>
  <si>
    <t>нату над дитиною та виплату соціальної допомоги на утримання дитини в сім"ї патронатного</t>
  </si>
  <si>
    <t>вихователя за рахунок відповідної субвенції з державного бюджету</t>
  </si>
  <si>
    <t>їх сімей, що проживають та зарєстровані у м. Дніпрі)</t>
  </si>
  <si>
    <t xml:space="preserve">Інші субвенції (субвенція з міського бюджету на виконання галузевих програм, затверджених </t>
  </si>
  <si>
    <t>міською та районними у місті радами)</t>
  </si>
  <si>
    <t>ЗАГАЛЬНИЙ ФОНД ВСЬОГО</t>
  </si>
  <si>
    <t xml:space="preserve">Податок на доходи фізичних осіб з грошового забезпечення, грошових винагород та інших </t>
  </si>
  <si>
    <t xml:space="preserve">Державне мито, що сплачується за місцем розгляду та оформлення документів, у тому числі </t>
  </si>
  <si>
    <t>за оформлення документів на спадщину і дарування</t>
  </si>
  <si>
    <t>ЗАГАЛЬНИЙ ФОНД з офіційними трансфертами</t>
  </si>
  <si>
    <t>Субвенції з місцевих бюджетіав, всього</t>
  </si>
  <si>
    <t>Субвенція з місцевого бюджету на надання пільг та житлових субсидій населенню на оплату</t>
  </si>
  <si>
    <t xml:space="preserve">електроенергії, природного газу, послуг тепло-, водопостачання і водовідведення, квартирної </t>
  </si>
  <si>
    <t>(надання адресної допомоги на оплату житлово-комунальних послуг учасникам АТО, членам</t>
  </si>
  <si>
    <t xml:space="preserve">населення у м.Дніпрі на 2017-2021 роки (організація проведення оплачувальних громадських </t>
  </si>
  <si>
    <t xml:space="preserve"> України </t>
  </si>
  <si>
    <t xml:space="preserve">грошового утримання, що сплачується (перераховується) згідно з Податковим кодексом </t>
  </si>
  <si>
    <t>Надходження коштів від Державного фонду дорогоцінних металів і дорогоцінного каміння</t>
  </si>
  <si>
    <t>Спеціальний фонд</t>
  </si>
  <si>
    <t>ВСЬОГО ДОХОДІВ</t>
  </si>
  <si>
    <t xml:space="preserve">плати (утримання будинків і споруд та прибудинкових територій), управління багатоквартир-  </t>
  </si>
  <si>
    <t>ним будинком, вивезення побутового сміття та рідких нечистот за рахунок відповідної суб-</t>
  </si>
  <si>
    <t>венції з державного бюджету</t>
  </si>
  <si>
    <t xml:space="preserve"> по бюджету </t>
  </si>
  <si>
    <t>до уточненого</t>
  </si>
  <si>
    <t xml:space="preserve">  плану по бюджету </t>
  </si>
  <si>
    <t>Додаток  1</t>
  </si>
  <si>
    <t xml:space="preserve">Податок на доходи фізичних осіб, що сплачується податковими агентами, із доходів платника </t>
  </si>
  <si>
    <t>податку у вигляді заробітної плати</t>
  </si>
  <si>
    <t>податку інших ніж заробітна плата</t>
  </si>
  <si>
    <t>Штрафні санкції за порушення законодавства про патентування, за порушення норм регулювання</t>
  </si>
  <si>
    <t>облігу готівки та про застосування реєстраторів розрахункових операцій у сфері торгівлі,</t>
  </si>
  <si>
    <t>громадського харчування та послуг</t>
  </si>
  <si>
    <t>Державне мито, пов"язане з видачею та оформленням закордонних паспортів (посвідок) та</t>
  </si>
  <si>
    <t xml:space="preserve">Субвенція з місцевого бюджету  на виплату допомоги сім"ям з дітьми, малозабезпеченим сім"ям, </t>
  </si>
  <si>
    <t>особам, які не мають права на пенсію, особам з інвалідністю, дітям з інвалідністю, тимчасової</t>
  </si>
  <si>
    <t>державної допомоги дітям, тимчасової державної соціальної допомоги непрацюючій особі,</t>
  </si>
  <si>
    <t>яка досягла загального пенсійного віку, але не набула права на пенсійну виплату, допомоги по</t>
  </si>
  <si>
    <t>догляду за особами з інвалідністю І чи ІІ групи внаслідок психічного розладу, компенсаційної</t>
  </si>
  <si>
    <t xml:space="preserve">виплати непрацюючій працездатній особі, яка доглядає за особою з інвалідністю І групи, а </t>
  </si>
  <si>
    <t>також за особою, яка досягла 80-річного віку за рахунок відповідної субвенції з державного</t>
  </si>
  <si>
    <t>бюджету</t>
  </si>
  <si>
    <t xml:space="preserve">Інші субвенції (субвенція з міського бюджету на надання пільг окремим категоріям громадян </t>
  </si>
  <si>
    <t>відповідно до законодавства)</t>
  </si>
  <si>
    <t>Інші субвенції (субвенція з міського бюджету на підвищення рівня заробітної плати працівникам</t>
  </si>
  <si>
    <t>територіальних центрів соціального обслуговування населення міста)</t>
  </si>
  <si>
    <t>2018 рік</t>
  </si>
  <si>
    <t>план за</t>
  </si>
  <si>
    <t xml:space="preserve">звітній </t>
  </si>
  <si>
    <t xml:space="preserve"> району на </t>
  </si>
  <si>
    <t xml:space="preserve">району на звітній </t>
  </si>
  <si>
    <t>від ___________________ № ________</t>
  </si>
  <si>
    <t>Інші субвенції (субвенція з міського бюджету на утримання територіальних центрів соціального</t>
  </si>
  <si>
    <t>обслуговування населення міста)</t>
  </si>
  <si>
    <t xml:space="preserve">Кошти, що отримують бюджетні установи від підприємств, організацій, фізичних осіб та від інших бюджетних установдля виконання цільових заходів, у тому числі заходів з відчудження для суспільних потреб земельних ділянок та розміщених на них інших об"єктів </t>
  </si>
  <si>
    <t xml:space="preserve">                       Звіт про виконання доходної частини бюджету по Шевченківському району за І півріччя 2018 року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</si>
  <si>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</si>
  <si>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Збір за провадження деяких видів підприємницької діяльності, що справлявся до 1 січня 2015 року </t>
  </si>
  <si>
    <t>Збір за провадження торговельної діяльності (ресторанне господарство), сплачене фізичними особами, що справлявся до 1 січня 2015 року</t>
  </si>
  <si>
    <t>до рішення районної у місті  ради</t>
  </si>
  <si>
    <t>Голова районної у місті ради</t>
  </si>
  <si>
    <t>А.В. Атаманенко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</si>
</sst>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0"/>
    <numFmt numFmtId="190" formatCode="0.000"/>
    <numFmt numFmtId="191" formatCode="_-* #,##0.000_р_._-;\-* #,##0.000_р_._-;_-* &quot;-&quot;??_р_._-;_-@_-"/>
    <numFmt numFmtId="192" formatCode="0.00000"/>
    <numFmt numFmtId="193" formatCode="0.000000"/>
    <numFmt numFmtId="194" formatCode="0.0000000"/>
    <numFmt numFmtId="195" formatCode="0.00000000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%"/>
    <numFmt numFmtId="205" formatCode="_-* #,##0.0\ &quot;грн.&quot;_-;\-* #,##0.0\ &quot;грн.&quot;_-;_-* &quot;-&quot;?\ &quot;грн.&quot;_-;_-@_-"/>
    <numFmt numFmtId="206" formatCode="#,##0.0;[Red]#,##0.0"/>
    <numFmt numFmtId="207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52" applyFont="1">
      <alignment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3" fontId="3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188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3" fontId="2" fillId="0" borderId="15" xfId="0" applyNumberFormat="1" applyFont="1" applyBorder="1" applyAlignment="1">
      <alignment horizontal="center"/>
    </xf>
    <xf numFmtId="0" fontId="2" fillId="0" borderId="16" xfId="0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188" fontId="3" fillId="0" borderId="12" xfId="0" applyNumberFormat="1" applyFont="1" applyBorder="1" applyAlignment="1">
      <alignment horizontal="center"/>
    </xf>
    <xf numFmtId="188" fontId="2" fillId="0" borderId="13" xfId="0" applyNumberFormat="1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5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/>
    </xf>
    <xf numFmtId="3" fontId="2" fillId="0" borderId="17" xfId="0" applyNumberFormat="1" applyFont="1" applyBorder="1" applyAlignment="1">
      <alignment horizontal="center"/>
    </xf>
    <xf numFmtId="188" fontId="3" fillId="0" borderId="17" xfId="0" applyNumberFormat="1" applyFont="1" applyBorder="1" applyAlignment="1">
      <alignment horizontal="center"/>
    </xf>
    <xf numFmtId="188" fontId="3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88" fontId="2" fillId="0" borderId="20" xfId="0" applyNumberFormat="1" applyFont="1" applyBorder="1" applyAlignment="1">
      <alignment horizontal="center"/>
    </xf>
    <xf numFmtId="188" fontId="3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88" fontId="3" fillId="0" borderId="23" xfId="0" applyNumberFormat="1" applyFont="1" applyBorder="1" applyAlignment="1">
      <alignment horizontal="center"/>
    </xf>
    <xf numFmtId="188" fontId="3" fillId="0" borderId="24" xfId="0" applyNumberFormat="1" applyFont="1" applyBorder="1" applyAlignment="1">
      <alignment horizontal="center"/>
    </xf>
    <xf numFmtId="188" fontId="3" fillId="0" borderId="25" xfId="0" applyNumberFormat="1" applyFont="1" applyBorder="1" applyAlignment="1">
      <alignment horizontal="center"/>
    </xf>
    <xf numFmtId="188" fontId="3" fillId="0" borderId="26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3" fontId="3" fillId="0" borderId="2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 horizontal="center"/>
    </xf>
    <xf numFmtId="188" fontId="3" fillId="0" borderId="29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center"/>
    </xf>
    <xf numFmtId="3" fontId="3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3" fillId="0" borderId="30" xfId="0" applyNumberFormat="1" applyFont="1" applyFill="1" applyBorder="1" applyAlignment="1">
      <alignment horizontal="center"/>
    </xf>
    <xf numFmtId="188" fontId="3" fillId="0" borderId="22" xfId="0" applyNumberFormat="1" applyFont="1" applyBorder="1" applyAlignment="1">
      <alignment horizontal="center"/>
    </xf>
    <xf numFmtId="188" fontId="3" fillId="0" borderId="30" xfId="0" applyNumberFormat="1" applyFont="1" applyBorder="1" applyAlignment="1">
      <alignment horizontal="center"/>
    </xf>
    <xf numFmtId="188" fontId="2" fillId="0" borderId="17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0" xfId="52" applyFont="1" applyBorder="1">
      <alignment/>
      <protection/>
    </xf>
    <xf numFmtId="188" fontId="3" fillId="0" borderId="22" xfId="0" applyNumberFormat="1" applyFont="1" applyFill="1" applyBorder="1" applyAlignment="1">
      <alignment horizontal="center"/>
    </xf>
    <xf numFmtId="188" fontId="3" fillId="0" borderId="30" xfId="0" applyNumberFormat="1" applyFont="1" applyFill="1" applyBorder="1" applyAlignment="1">
      <alignment horizontal="center"/>
    </xf>
    <xf numFmtId="188" fontId="2" fillId="0" borderId="25" xfId="0" applyNumberFormat="1" applyFont="1" applyBorder="1" applyAlignment="1">
      <alignment horizontal="center"/>
    </xf>
    <xf numFmtId="0" fontId="3" fillId="0" borderId="3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17" xfId="0" applyFont="1" applyBorder="1" applyAlignment="1">
      <alignment/>
    </xf>
    <xf numFmtId="188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188" fontId="2" fillId="0" borderId="17" xfId="0" applyNumberFormat="1" applyFont="1" applyFill="1" applyBorder="1" applyAlignment="1">
      <alignment horizontal="center"/>
    </xf>
    <xf numFmtId="3" fontId="3" fillId="0" borderId="25" xfId="0" applyNumberFormat="1" applyFont="1" applyFill="1" applyBorder="1" applyAlignment="1">
      <alignment horizontal="center"/>
    </xf>
    <xf numFmtId="0" fontId="2" fillId="0" borderId="17" xfId="52" applyFont="1" applyBorder="1" applyAlignment="1">
      <alignment horizontal="center"/>
      <protection/>
    </xf>
    <xf numFmtId="0" fontId="2" fillId="0" borderId="31" xfId="52" applyFont="1" applyBorder="1">
      <alignment/>
      <protection/>
    </xf>
    <xf numFmtId="188" fontId="3" fillId="0" borderId="25" xfId="0" applyNumberFormat="1" applyFont="1" applyFill="1" applyBorder="1" applyAlignment="1">
      <alignment horizontal="center"/>
    </xf>
    <xf numFmtId="188" fontId="3" fillId="0" borderId="23" xfId="0" applyNumberFormat="1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188" fontId="3" fillId="0" borderId="26" xfId="0" applyNumberFormat="1" applyFont="1" applyFill="1" applyBorder="1" applyAlignment="1">
      <alignment horizontal="center"/>
    </xf>
    <xf numFmtId="188" fontId="3" fillId="0" borderId="24" xfId="0" applyNumberFormat="1" applyFont="1" applyFill="1" applyBorder="1" applyAlignment="1">
      <alignment horizontal="center"/>
    </xf>
    <xf numFmtId="0" fontId="3" fillId="0" borderId="25" xfId="52" applyFont="1" applyBorder="1">
      <alignment/>
      <protection/>
    </xf>
    <xf numFmtId="0" fontId="3" fillId="0" borderId="30" xfId="52" applyFont="1" applyBorder="1">
      <alignment/>
      <protection/>
    </xf>
    <xf numFmtId="0" fontId="3" fillId="0" borderId="26" xfId="52" applyFont="1" applyBorder="1">
      <alignment/>
      <protection/>
    </xf>
    <xf numFmtId="0" fontId="3" fillId="0" borderId="23" xfId="52" applyFont="1" applyBorder="1">
      <alignment/>
      <protection/>
    </xf>
    <xf numFmtId="0" fontId="3" fillId="0" borderId="22" xfId="52" applyFont="1" applyBorder="1">
      <alignment/>
      <protection/>
    </xf>
    <xf numFmtId="0" fontId="3" fillId="0" borderId="24" xfId="52" applyFont="1" applyBorder="1">
      <alignment/>
      <protection/>
    </xf>
    <xf numFmtId="0" fontId="3" fillId="0" borderId="24" xfId="0" applyFont="1" applyBorder="1" applyAlignment="1">
      <alignment/>
    </xf>
    <xf numFmtId="0" fontId="3" fillId="0" borderId="26" xfId="52" applyFont="1" applyBorder="1" applyAlignment="1">
      <alignment horizontal="center"/>
      <protection/>
    </xf>
    <xf numFmtId="0" fontId="2" fillId="0" borderId="14" xfId="0" applyFont="1" applyBorder="1" applyAlignment="1">
      <alignment horizontal="left"/>
    </xf>
    <xf numFmtId="3" fontId="2" fillId="0" borderId="13" xfId="0" applyNumberFormat="1" applyFont="1" applyBorder="1" applyAlignment="1">
      <alignment horizontal="center"/>
    </xf>
    <xf numFmtId="0" fontId="2" fillId="0" borderId="25" xfId="0" applyFont="1" applyBorder="1" applyAlignment="1">
      <alignment/>
    </xf>
    <xf numFmtId="0" fontId="2" fillId="0" borderId="25" xfId="0" applyFont="1" applyBorder="1" applyAlignment="1">
      <alignment horizontal="left"/>
    </xf>
    <xf numFmtId="0" fontId="2" fillId="0" borderId="30" xfId="0" applyFont="1" applyBorder="1" applyAlignment="1">
      <alignment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188" fontId="3" fillId="0" borderId="32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188" fontId="2" fillId="0" borderId="23" xfId="0" applyNumberFormat="1" applyFont="1" applyBorder="1" applyAlignment="1">
      <alignment horizontal="center"/>
    </xf>
    <xf numFmtId="188" fontId="2" fillId="0" borderId="29" xfId="0" applyNumberFormat="1" applyFont="1" applyBorder="1" applyAlignment="1">
      <alignment horizontal="center"/>
    </xf>
    <xf numFmtId="0" fontId="3" fillId="0" borderId="22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4" xfId="0" applyFont="1" applyBorder="1" applyAlignment="1">
      <alignment/>
    </xf>
    <xf numFmtId="3" fontId="2" fillId="0" borderId="11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88" fontId="3" fillId="0" borderId="11" xfId="0" applyNumberFormat="1" applyFont="1" applyBorder="1" applyAlignment="1">
      <alignment horizontal="center"/>
    </xf>
    <xf numFmtId="188" fontId="3" fillId="0" borderId="15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88" fontId="4" fillId="0" borderId="30" xfId="0" applyNumberFormat="1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188" fontId="3" fillId="0" borderId="35" xfId="0" applyNumberFormat="1" applyFont="1" applyBorder="1" applyAlignment="1">
      <alignment horizontal="center"/>
    </xf>
    <xf numFmtId="188" fontId="2" fillId="0" borderId="2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3" fillId="0" borderId="17" xfId="0" applyFont="1" applyBorder="1" applyAlignment="1">
      <alignment wrapText="1"/>
    </xf>
    <xf numFmtId="188" fontId="2" fillId="0" borderId="36" xfId="0" applyNumberFormat="1" applyFont="1" applyBorder="1" applyAlignment="1">
      <alignment horizontal="center"/>
    </xf>
    <xf numFmtId="188" fontId="2" fillId="0" borderId="3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52" applyFont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25" xfId="52" applyFont="1" applyBorder="1" applyAlignment="1">
      <alignment horizontal="center"/>
      <protection/>
    </xf>
    <xf numFmtId="0" fontId="2" fillId="0" borderId="17" xfId="0" applyFont="1" applyBorder="1" applyAlignment="1">
      <alignment wrapText="1"/>
    </xf>
    <xf numFmtId="3" fontId="3" fillId="0" borderId="0" xfId="0" applyNumberFormat="1" applyFont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5" xfId="0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3" fontId="2" fillId="0" borderId="12" xfId="0" applyNumberFormat="1" applyFont="1" applyFill="1" applyBorder="1" applyAlignment="1">
      <alignment horizontal="center"/>
    </xf>
    <xf numFmtId="0" fontId="3" fillId="0" borderId="26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3" fontId="2" fillId="0" borderId="37" xfId="0" applyNumberFormat="1" applyFont="1" applyBorder="1" applyAlignment="1">
      <alignment horizontal="center"/>
    </xf>
    <xf numFmtId="188" fontId="2" fillId="0" borderId="38" xfId="0" applyNumberFormat="1" applyFont="1" applyBorder="1" applyAlignment="1">
      <alignment horizontal="center"/>
    </xf>
    <xf numFmtId="188" fontId="2" fillId="0" borderId="39" xfId="0" applyNumberFormat="1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3" fontId="2" fillId="0" borderId="41" xfId="0" applyNumberFormat="1" applyFont="1" applyBorder="1" applyAlignment="1">
      <alignment horizontal="center"/>
    </xf>
    <xf numFmtId="3" fontId="3" fillId="0" borderId="13" xfId="0" applyNumberFormat="1" applyFont="1" applyBorder="1" applyAlignment="1">
      <alignment horizontal="center"/>
    </xf>
    <xf numFmtId="188" fontId="3" fillId="0" borderId="13" xfId="0" applyNumberFormat="1" applyFont="1" applyBorder="1" applyAlignment="1">
      <alignment horizontal="center"/>
    </xf>
    <xf numFmtId="188" fontId="3" fillId="0" borderId="41" xfId="0" applyNumberFormat="1" applyFont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188" fontId="2" fillId="0" borderId="25" xfId="0" applyNumberFormat="1" applyFont="1" applyFill="1" applyBorder="1" applyAlignment="1">
      <alignment horizontal="center"/>
    </xf>
    <xf numFmtId="188" fontId="2" fillId="0" borderId="23" xfId="0" applyNumberFormat="1" applyFont="1" applyFill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9" xfId="0" applyFont="1" applyBorder="1" applyAlignment="1">
      <alignment/>
    </xf>
    <xf numFmtId="14" fontId="3" fillId="0" borderId="0" xfId="52" applyNumberFormat="1" applyFont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датки № 1 (до проекту бюдж., на виконком,на сесію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9"/>
  <sheetViews>
    <sheetView tabSelected="1" view="pageBreakPreview" zoomScale="65" zoomScaleNormal="75" zoomScaleSheetLayoutView="65" zoomScalePageLayoutView="0" workbookViewId="0" topLeftCell="A1">
      <selection activeCell="H7" sqref="H7"/>
    </sheetView>
  </sheetViews>
  <sheetFormatPr defaultColWidth="9.00390625" defaultRowHeight="12.75"/>
  <cols>
    <col min="1" max="1" width="13.625" style="0" customWidth="1"/>
    <col min="2" max="2" width="110.875" style="0" customWidth="1"/>
    <col min="3" max="3" width="17.00390625" style="0" customWidth="1"/>
    <col min="4" max="4" width="16.25390625" style="0" customWidth="1"/>
    <col min="5" max="6" width="15.125" style="0" customWidth="1"/>
    <col min="7" max="7" width="13.625" style="0" customWidth="1"/>
    <col min="8" max="8" width="14.875" style="0" customWidth="1"/>
    <col min="9" max="9" width="17.75390625" style="0" customWidth="1"/>
    <col min="10" max="10" width="9.625" style="0" customWidth="1"/>
  </cols>
  <sheetData>
    <row r="1" spans="1:13" ht="18.75">
      <c r="A1" s="1"/>
      <c r="B1" s="1"/>
      <c r="C1" s="1"/>
      <c r="D1" s="1"/>
      <c r="E1" s="1"/>
      <c r="F1" s="2" t="s">
        <v>101</v>
      </c>
      <c r="G1" s="2"/>
      <c r="H1" s="2"/>
      <c r="I1" s="2"/>
      <c r="J1" s="1"/>
      <c r="K1" s="3"/>
      <c r="L1" s="3"/>
      <c r="M1" s="3"/>
    </row>
    <row r="2" spans="1:13" ht="18.75">
      <c r="A2" s="1"/>
      <c r="B2" s="1"/>
      <c r="C2" s="1"/>
      <c r="D2" s="1"/>
      <c r="E2" s="1"/>
      <c r="F2" s="2" t="s">
        <v>134</v>
      </c>
      <c r="G2" s="2"/>
      <c r="H2" s="2"/>
      <c r="I2" s="2"/>
      <c r="J2" s="1"/>
      <c r="K2" s="3"/>
      <c r="L2" s="3"/>
      <c r="M2" s="3"/>
    </row>
    <row r="3" spans="1:13" ht="18.75">
      <c r="A3" s="1"/>
      <c r="B3" s="1"/>
      <c r="C3" s="1"/>
      <c r="D3" s="1"/>
      <c r="E3" s="1"/>
      <c r="F3" s="2" t="s">
        <v>126</v>
      </c>
      <c r="G3" s="167">
        <v>43370</v>
      </c>
      <c r="H3" s="2">
        <v>1</v>
      </c>
      <c r="I3" s="2"/>
      <c r="J3" s="1"/>
      <c r="K3" s="3"/>
      <c r="L3" s="3"/>
      <c r="M3" s="3"/>
    </row>
    <row r="4" spans="1:13" ht="18.75">
      <c r="A4" s="1"/>
      <c r="B4" s="1"/>
      <c r="C4" s="1"/>
      <c r="D4" s="1"/>
      <c r="E4" s="1"/>
      <c r="F4" s="2"/>
      <c r="G4" s="2"/>
      <c r="H4" s="2"/>
      <c r="I4" s="2"/>
      <c r="J4" s="1"/>
      <c r="K4" s="3"/>
      <c r="L4" s="3"/>
      <c r="M4" s="3"/>
    </row>
    <row r="5" spans="1:13" ht="18.75">
      <c r="A5" s="4"/>
      <c r="B5" s="5"/>
      <c r="C5" s="5"/>
      <c r="D5" s="5"/>
      <c r="E5" s="5"/>
      <c r="F5" s="2"/>
      <c r="G5" s="2"/>
      <c r="H5" s="2"/>
      <c r="I5" s="2"/>
      <c r="J5" s="3"/>
      <c r="K5" s="3"/>
      <c r="L5" s="3"/>
      <c r="M5" s="3"/>
    </row>
    <row r="6" spans="1:13" ht="20.25">
      <c r="A6" s="6"/>
      <c r="B6" s="135" t="s">
        <v>130</v>
      </c>
      <c r="C6" s="135"/>
      <c r="D6" s="135"/>
      <c r="E6" s="135"/>
      <c r="F6" s="4"/>
      <c r="G6" s="4"/>
      <c r="H6" s="4"/>
      <c r="I6" s="3"/>
      <c r="J6" s="3"/>
      <c r="K6" s="3"/>
      <c r="L6" s="3"/>
      <c r="M6" s="3"/>
    </row>
    <row r="7" spans="1:13" ht="20.25">
      <c r="A7" s="1"/>
      <c r="B7" s="135" t="s">
        <v>35</v>
      </c>
      <c r="C7" s="135"/>
      <c r="D7" s="135"/>
      <c r="E7" s="135"/>
      <c r="F7" s="4"/>
      <c r="G7" s="4"/>
      <c r="H7" s="4"/>
      <c r="I7" s="3"/>
      <c r="J7" s="3"/>
      <c r="K7" s="3"/>
      <c r="L7" s="3"/>
      <c r="M7" s="3"/>
    </row>
    <row r="8" spans="1:13" ht="20.25">
      <c r="A8" s="5"/>
      <c r="B8" s="136"/>
      <c r="C8" s="137"/>
      <c r="D8" s="137"/>
      <c r="E8" s="137"/>
      <c r="F8" s="5"/>
      <c r="G8" s="5"/>
      <c r="H8" s="5"/>
      <c r="I8" s="3"/>
      <c r="J8" s="3"/>
      <c r="K8" s="3"/>
      <c r="L8" s="3"/>
      <c r="M8" s="3"/>
    </row>
    <row r="9" spans="1:13" ht="18.75">
      <c r="A9" s="4"/>
      <c r="B9" s="5"/>
      <c r="C9" s="7"/>
      <c r="D9" s="7"/>
      <c r="E9" s="7"/>
      <c r="F9" s="5"/>
      <c r="G9" s="5"/>
      <c r="H9" s="5"/>
      <c r="I9" s="3"/>
      <c r="J9" s="3"/>
      <c r="K9" s="3"/>
      <c r="L9" s="3"/>
      <c r="M9" s="3"/>
    </row>
    <row r="10" spans="1:13" ht="18.75">
      <c r="A10" s="117" t="s">
        <v>20</v>
      </c>
      <c r="B10" s="117"/>
      <c r="C10" s="117" t="s">
        <v>52</v>
      </c>
      <c r="D10" s="117" t="s">
        <v>19</v>
      </c>
      <c r="E10" s="117" t="s">
        <v>19</v>
      </c>
      <c r="F10" s="118" t="s">
        <v>24</v>
      </c>
      <c r="G10" s="164" t="s">
        <v>25</v>
      </c>
      <c r="H10" s="165"/>
      <c r="I10" s="166"/>
      <c r="J10" s="3"/>
      <c r="K10" s="3"/>
      <c r="L10" s="3"/>
      <c r="M10" s="3"/>
    </row>
    <row r="11" spans="1:13" ht="18.75">
      <c r="A11" s="119" t="s">
        <v>26</v>
      </c>
      <c r="B11" s="120" t="s">
        <v>27</v>
      </c>
      <c r="C11" s="120" t="s">
        <v>30</v>
      </c>
      <c r="D11" s="120" t="s">
        <v>42</v>
      </c>
      <c r="E11" s="120" t="s">
        <v>122</v>
      </c>
      <c r="F11" s="121" t="s">
        <v>28</v>
      </c>
      <c r="G11" s="117" t="s">
        <v>53</v>
      </c>
      <c r="H11" s="117" t="s">
        <v>99</v>
      </c>
      <c r="I11" s="117" t="s">
        <v>99</v>
      </c>
      <c r="J11" s="3"/>
      <c r="K11" s="3"/>
      <c r="L11" s="3"/>
      <c r="M11" s="3"/>
    </row>
    <row r="12" spans="1:13" ht="18.75">
      <c r="A12" s="119" t="s">
        <v>29</v>
      </c>
      <c r="B12" s="120"/>
      <c r="C12" s="120" t="s">
        <v>121</v>
      </c>
      <c r="D12" s="120" t="s">
        <v>121</v>
      </c>
      <c r="E12" s="120" t="s">
        <v>123</v>
      </c>
      <c r="F12" s="121" t="s">
        <v>31</v>
      </c>
      <c r="G12" s="120" t="s">
        <v>98</v>
      </c>
      <c r="H12" s="122" t="s">
        <v>100</v>
      </c>
      <c r="I12" s="122" t="s">
        <v>100</v>
      </c>
      <c r="J12" s="3"/>
      <c r="K12" s="3"/>
      <c r="L12" s="3"/>
      <c r="M12" s="3"/>
    </row>
    <row r="13" spans="1:13" ht="18.75">
      <c r="A13" s="119"/>
      <c r="B13" s="120"/>
      <c r="C13" s="120"/>
      <c r="D13" s="120"/>
      <c r="E13" s="120" t="s">
        <v>32</v>
      </c>
      <c r="F13" s="121" t="s">
        <v>32</v>
      </c>
      <c r="G13" s="120" t="s">
        <v>124</v>
      </c>
      <c r="H13" s="122" t="s">
        <v>30</v>
      </c>
      <c r="I13" s="122" t="s">
        <v>125</v>
      </c>
      <c r="J13" s="3"/>
      <c r="K13" s="3"/>
      <c r="L13" s="3"/>
      <c r="M13" s="3"/>
    </row>
    <row r="14" spans="1:13" ht="18.75">
      <c r="A14" s="123"/>
      <c r="B14" s="124"/>
      <c r="C14" s="124"/>
      <c r="D14" s="124"/>
      <c r="E14" s="124"/>
      <c r="F14" s="125"/>
      <c r="G14" s="124" t="s">
        <v>121</v>
      </c>
      <c r="H14" s="124" t="s">
        <v>121</v>
      </c>
      <c r="I14" s="124" t="s">
        <v>32</v>
      </c>
      <c r="J14" s="3"/>
      <c r="K14" s="3"/>
      <c r="L14" s="3"/>
      <c r="M14" s="3"/>
    </row>
    <row r="15" spans="1:13" ht="18.75">
      <c r="A15" s="37">
        <v>1</v>
      </c>
      <c r="B15" s="5">
        <v>2</v>
      </c>
      <c r="C15" s="37">
        <v>3</v>
      </c>
      <c r="D15" s="37">
        <v>4</v>
      </c>
      <c r="E15" s="5">
        <v>5</v>
      </c>
      <c r="F15" s="37">
        <v>6</v>
      </c>
      <c r="G15" s="39">
        <v>7</v>
      </c>
      <c r="H15" s="114">
        <v>8</v>
      </c>
      <c r="I15" s="38">
        <v>9</v>
      </c>
      <c r="J15" s="3"/>
      <c r="K15" s="3"/>
      <c r="L15" s="3"/>
      <c r="M15" s="3"/>
    </row>
    <row r="16" spans="1:13" ht="18.75">
      <c r="A16" s="28">
        <v>10000000</v>
      </c>
      <c r="B16" s="29" t="s">
        <v>11</v>
      </c>
      <c r="C16" s="30">
        <f>C17+C31</f>
        <v>37974744</v>
      </c>
      <c r="D16" s="30">
        <f>D17+D31</f>
        <v>37974744</v>
      </c>
      <c r="E16" s="30">
        <f>E17+E31</f>
        <v>17941590</v>
      </c>
      <c r="F16" s="30">
        <f>F17+F31</f>
        <v>18060146</v>
      </c>
      <c r="G16" s="57">
        <f>F16/C16*100</f>
        <v>47.55830875383913</v>
      </c>
      <c r="H16" s="57">
        <f>F16/D16*100</f>
        <v>47.55830875383913</v>
      </c>
      <c r="I16" s="57">
        <f>F16/E16*100</f>
        <v>100.66078870378823</v>
      </c>
      <c r="J16" s="3"/>
      <c r="K16" s="3"/>
      <c r="L16" s="3"/>
      <c r="M16" s="3"/>
    </row>
    <row r="17" spans="1:13" ht="18.75">
      <c r="A17" s="60">
        <v>11000000</v>
      </c>
      <c r="B17" s="59" t="s">
        <v>0</v>
      </c>
      <c r="C17" s="44">
        <f>C18</f>
        <v>20446438</v>
      </c>
      <c r="D17" s="44">
        <f>D18</f>
        <v>20446438</v>
      </c>
      <c r="E17" s="46">
        <f>E18</f>
        <v>9863611</v>
      </c>
      <c r="F17" s="44">
        <f>F18</f>
        <v>10213580</v>
      </c>
      <c r="G17" s="72">
        <f>F17/C17*100</f>
        <v>49.95285731431558</v>
      </c>
      <c r="H17" s="57">
        <f>F17/D17*100</f>
        <v>49.95285731431558</v>
      </c>
      <c r="I17" s="108">
        <f>F17/E17*100</f>
        <v>103.54808193469918</v>
      </c>
      <c r="J17" s="3"/>
      <c r="K17" s="3"/>
      <c r="L17" s="3"/>
      <c r="M17" s="3"/>
    </row>
    <row r="18" spans="1:13" ht="18.75">
      <c r="A18" s="28">
        <v>11010000</v>
      </c>
      <c r="B18" s="81" t="s">
        <v>1</v>
      </c>
      <c r="C18" s="47">
        <f>C19+C21+C24+C26+C28</f>
        <v>20446438</v>
      </c>
      <c r="D18" s="47">
        <f>D19+D21+D24+D26+D28</f>
        <v>20446438</v>
      </c>
      <c r="E18" s="48">
        <f>E19+E21+E24+E26+E28</f>
        <v>9863611</v>
      </c>
      <c r="F18" s="48">
        <f>F19+F21+F24+F26+F28</f>
        <v>10213580</v>
      </c>
      <c r="G18" s="31">
        <f>F18/C18*100</f>
        <v>49.95285731431558</v>
      </c>
      <c r="H18" s="31">
        <f>F18/D18*100</f>
        <v>49.95285731431558</v>
      </c>
      <c r="I18" s="49">
        <f>F18/E18*100</f>
        <v>103.54808193469918</v>
      </c>
      <c r="J18" s="3"/>
      <c r="K18" s="3"/>
      <c r="L18" s="3"/>
      <c r="M18" s="3"/>
    </row>
    <row r="19" spans="1:13" ht="18.75">
      <c r="A19" s="64">
        <v>11010100</v>
      </c>
      <c r="B19" s="62" t="s">
        <v>102</v>
      </c>
      <c r="C19" s="50">
        <v>16671368</v>
      </c>
      <c r="D19" s="50">
        <v>16671368</v>
      </c>
      <c r="E19" s="50">
        <v>8057460</v>
      </c>
      <c r="F19" s="50">
        <v>8459196</v>
      </c>
      <c r="G19" s="42">
        <f>F19/C19*100</f>
        <v>50.74086301736006</v>
      </c>
      <c r="H19" s="40">
        <f>F19/D19*100</f>
        <v>50.74086301736006</v>
      </c>
      <c r="I19" s="40">
        <f>F19/E19*100</f>
        <v>104.98588885331108</v>
      </c>
      <c r="J19" s="3"/>
      <c r="K19" s="3"/>
      <c r="L19" s="3"/>
      <c r="M19" s="3"/>
    </row>
    <row r="20" spans="1:13" ht="18.75">
      <c r="A20" s="65"/>
      <c r="B20" s="63" t="s">
        <v>103</v>
      </c>
      <c r="C20" s="51"/>
      <c r="D20" s="51"/>
      <c r="E20" s="51"/>
      <c r="F20" s="51"/>
      <c r="G20" s="43"/>
      <c r="H20" s="41"/>
      <c r="I20" s="41"/>
      <c r="J20" s="3"/>
      <c r="K20" s="3"/>
      <c r="L20" s="3"/>
      <c r="M20" s="3"/>
    </row>
    <row r="21" spans="1:13" ht="18.75">
      <c r="A21" s="64">
        <v>11010200</v>
      </c>
      <c r="B21" s="62" t="s">
        <v>81</v>
      </c>
      <c r="C21" s="50">
        <v>2580644</v>
      </c>
      <c r="D21" s="50">
        <v>2580644</v>
      </c>
      <c r="E21" s="50">
        <v>1278705</v>
      </c>
      <c r="F21" s="50">
        <v>1191361</v>
      </c>
      <c r="G21" s="42">
        <f>F21/C21*100</f>
        <v>46.16525952436679</v>
      </c>
      <c r="H21" s="40">
        <f>F21/D21*100</f>
        <v>46.16525952436679</v>
      </c>
      <c r="I21" s="40">
        <f>F21/E21*100</f>
        <v>93.16933929248732</v>
      </c>
      <c r="J21" s="3"/>
      <c r="K21" s="3"/>
      <c r="L21" s="3"/>
      <c r="M21" s="3"/>
    </row>
    <row r="22" spans="1:13" ht="18.75">
      <c r="A22" s="66"/>
      <c r="B22" s="4" t="s">
        <v>64</v>
      </c>
      <c r="C22" s="52"/>
      <c r="D22" s="52"/>
      <c r="E22" s="52"/>
      <c r="F22" s="52"/>
      <c r="G22" s="56"/>
      <c r="H22" s="55"/>
      <c r="I22" s="55"/>
      <c r="J22" s="3"/>
      <c r="K22" s="3"/>
      <c r="L22" s="3"/>
      <c r="M22" s="3"/>
    </row>
    <row r="23" spans="1:13" ht="18.75">
      <c r="A23" s="65"/>
      <c r="B23" s="63" t="s">
        <v>65</v>
      </c>
      <c r="C23" s="51"/>
      <c r="D23" s="51"/>
      <c r="E23" s="51"/>
      <c r="F23" s="51"/>
      <c r="G23" s="43"/>
      <c r="H23" s="41"/>
      <c r="I23" s="41"/>
      <c r="J23" s="3"/>
      <c r="K23" s="3"/>
      <c r="L23" s="3"/>
      <c r="M23" s="3"/>
    </row>
    <row r="24" spans="1:13" ht="18.75">
      <c r="A24" s="64">
        <v>11010400</v>
      </c>
      <c r="B24" s="62" t="s">
        <v>102</v>
      </c>
      <c r="C24" s="50">
        <v>647360</v>
      </c>
      <c r="D24" s="50">
        <v>647360</v>
      </c>
      <c r="E24" s="50">
        <v>266310</v>
      </c>
      <c r="F24" s="50">
        <v>331957</v>
      </c>
      <c r="G24" s="42">
        <f>F24/C24*100</f>
        <v>51.2785776075136</v>
      </c>
      <c r="H24" s="40">
        <f>F24/D24*100</f>
        <v>51.2785776075136</v>
      </c>
      <c r="I24" s="40">
        <f>F24/E24*100</f>
        <v>124.65059517104126</v>
      </c>
      <c r="J24" s="3"/>
      <c r="K24" s="3"/>
      <c r="L24" s="3"/>
      <c r="M24" s="3"/>
    </row>
    <row r="25" spans="1:13" ht="18.75">
      <c r="A25" s="65"/>
      <c r="B25" s="63" t="s">
        <v>104</v>
      </c>
      <c r="C25" s="51"/>
      <c r="D25" s="51"/>
      <c r="E25" s="51"/>
      <c r="F25" s="51"/>
      <c r="G25" s="43"/>
      <c r="H25" s="41"/>
      <c r="I25" s="41"/>
      <c r="J25" s="3"/>
      <c r="K25" s="3"/>
      <c r="L25" s="3"/>
      <c r="M25" s="3"/>
    </row>
    <row r="26" spans="1:13" ht="18.75">
      <c r="A26" s="64">
        <v>11010500</v>
      </c>
      <c r="B26" s="62" t="s">
        <v>51</v>
      </c>
      <c r="C26" s="50">
        <v>493129</v>
      </c>
      <c r="D26" s="50">
        <v>493129</v>
      </c>
      <c r="E26" s="50">
        <v>234169</v>
      </c>
      <c r="F26" s="50">
        <v>227908</v>
      </c>
      <c r="G26" s="42">
        <f>F26/C26*100</f>
        <v>46.21671002922157</v>
      </c>
      <c r="H26" s="40">
        <f>F26/D26*100</f>
        <v>46.21671002922157</v>
      </c>
      <c r="I26" s="40">
        <f>F26/E26*100</f>
        <v>97.32628998714603</v>
      </c>
      <c r="J26" s="3"/>
      <c r="K26" s="3"/>
      <c r="L26" s="3"/>
      <c r="M26" s="3"/>
    </row>
    <row r="27" spans="1:13" ht="18.75">
      <c r="A27" s="66"/>
      <c r="B27" s="4" t="s">
        <v>66</v>
      </c>
      <c r="C27" s="52"/>
      <c r="D27" s="52"/>
      <c r="E27" s="52"/>
      <c r="F27" s="52"/>
      <c r="G27" s="56"/>
      <c r="H27" s="55"/>
      <c r="I27" s="55"/>
      <c r="J27" s="3"/>
      <c r="K27" s="3"/>
      <c r="L27" s="3"/>
      <c r="M27" s="3"/>
    </row>
    <row r="28" spans="1:13" ht="18.75">
      <c r="A28" s="79">
        <v>11010900</v>
      </c>
      <c r="B28" s="62" t="s">
        <v>5</v>
      </c>
      <c r="C28" s="50">
        <v>53937</v>
      </c>
      <c r="D28" s="50">
        <v>53937</v>
      </c>
      <c r="E28" s="50">
        <v>26967</v>
      </c>
      <c r="F28" s="50">
        <v>3158</v>
      </c>
      <c r="G28" s="42">
        <f>F28/C28*100</f>
        <v>5.854978956931235</v>
      </c>
      <c r="H28" s="40">
        <f>F28/D28*100</f>
        <v>5.854978956931235</v>
      </c>
      <c r="I28" s="40">
        <f>F28/E28*100</f>
        <v>11.71060926317351</v>
      </c>
      <c r="J28" s="3"/>
      <c r="K28" s="3"/>
      <c r="L28" s="3"/>
      <c r="M28" s="3"/>
    </row>
    <row r="29" spans="1:13" ht="18.75">
      <c r="A29" s="67"/>
      <c r="B29" s="4" t="s">
        <v>91</v>
      </c>
      <c r="C29" s="52"/>
      <c r="D29" s="52"/>
      <c r="E29" s="52"/>
      <c r="F29" s="52"/>
      <c r="G29" s="56"/>
      <c r="H29" s="55"/>
      <c r="I29" s="55"/>
      <c r="J29" s="3"/>
      <c r="K29" s="3"/>
      <c r="L29" s="3"/>
      <c r="M29" s="3"/>
    </row>
    <row r="30" spans="1:13" ht="18.75">
      <c r="A30" s="67"/>
      <c r="B30" s="4" t="s">
        <v>90</v>
      </c>
      <c r="C30" s="52"/>
      <c r="D30" s="52"/>
      <c r="E30" s="52"/>
      <c r="F30" s="52"/>
      <c r="G30" s="56"/>
      <c r="H30" s="55"/>
      <c r="I30" s="55"/>
      <c r="J30" s="3"/>
      <c r="K30" s="3"/>
      <c r="L30" s="3"/>
      <c r="M30" s="3"/>
    </row>
    <row r="31" spans="1:13" ht="18.75">
      <c r="A31" s="28">
        <v>18000000</v>
      </c>
      <c r="B31" s="81" t="s">
        <v>48</v>
      </c>
      <c r="C31" s="30">
        <f>C32+C37</f>
        <v>17528306</v>
      </c>
      <c r="D31" s="30">
        <f>D32+D37</f>
        <v>17528306</v>
      </c>
      <c r="E31" s="30">
        <f>E32+E37</f>
        <v>8077979</v>
      </c>
      <c r="F31" s="30">
        <f>F32+F37+F40</f>
        <v>7846566</v>
      </c>
      <c r="G31" s="57">
        <f aca="true" t="shared" si="0" ref="G31:G44">F31/C31*100</f>
        <v>44.76511306911233</v>
      </c>
      <c r="H31" s="109">
        <f aca="true" t="shared" si="1" ref="H31:H44">F31/D31*100</f>
        <v>44.76511306911233</v>
      </c>
      <c r="I31" s="109">
        <f aca="true" t="shared" si="2" ref="I31:I44">F31/E31*100</f>
        <v>97.13526118352127</v>
      </c>
      <c r="J31" s="3"/>
      <c r="K31" s="3"/>
      <c r="L31" s="3"/>
      <c r="M31" s="3"/>
    </row>
    <row r="32" spans="1:13" ht="18.75">
      <c r="A32" s="28">
        <v>18010000</v>
      </c>
      <c r="B32" s="29" t="s">
        <v>49</v>
      </c>
      <c r="C32" s="30">
        <f>C33+C34+C35+C36</f>
        <v>17012700</v>
      </c>
      <c r="D32" s="30">
        <f>D33+D34+D35+D36</f>
        <v>17012700</v>
      </c>
      <c r="E32" s="30">
        <f>E33+E34+E35+E36</f>
        <v>7850223</v>
      </c>
      <c r="F32" s="30">
        <f>F33+F34+F35+F36</f>
        <v>7538372</v>
      </c>
      <c r="G32" s="57">
        <f t="shared" si="0"/>
        <v>44.31026233343326</v>
      </c>
      <c r="H32" s="109">
        <f t="shared" si="1"/>
        <v>44.31026233343326</v>
      </c>
      <c r="I32" s="57">
        <f t="shared" si="2"/>
        <v>96.02748864586394</v>
      </c>
      <c r="J32" s="3"/>
      <c r="K32" s="3"/>
      <c r="L32" s="3"/>
      <c r="M32" s="3"/>
    </row>
    <row r="33" spans="1:13" ht="18.75">
      <c r="A33" s="37">
        <v>18010500</v>
      </c>
      <c r="B33" s="75" t="s">
        <v>7</v>
      </c>
      <c r="C33" s="48">
        <v>5408370</v>
      </c>
      <c r="D33" s="48">
        <v>5408370</v>
      </c>
      <c r="E33" s="48">
        <v>2665170</v>
      </c>
      <c r="F33" s="48">
        <v>2325333</v>
      </c>
      <c r="G33" s="31">
        <f t="shared" si="0"/>
        <v>42.99507984845711</v>
      </c>
      <c r="H33" s="49">
        <f t="shared" si="1"/>
        <v>42.99507984845711</v>
      </c>
      <c r="I33" s="31">
        <f t="shared" si="2"/>
        <v>87.24895597654184</v>
      </c>
      <c r="J33" s="3"/>
      <c r="K33" s="3"/>
      <c r="L33" s="3"/>
      <c r="M33" s="3"/>
    </row>
    <row r="34" spans="1:13" ht="18.75">
      <c r="A34" s="37">
        <v>18010600</v>
      </c>
      <c r="B34" s="75" t="s">
        <v>8</v>
      </c>
      <c r="C34" s="48">
        <v>9432234</v>
      </c>
      <c r="D34" s="48">
        <v>9432234</v>
      </c>
      <c r="E34" s="48">
        <v>4626234</v>
      </c>
      <c r="F34" s="48">
        <v>4560052</v>
      </c>
      <c r="G34" s="31">
        <f t="shared" si="0"/>
        <v>48.345407885342965</v>
      </c>
      <c r="H34" s="49">
        <f t="shared" si="1"/>
        <v>48.345407885342965</v>
      </c>
      <c r="I34" s="31">
        <f t="shared" si="2"/>
        <v>98.56941953217239</v>
      </c>
      <c r="J34" s="3"/>
      <c r="K34" s="3"/>
      <c r="L34" s="3"/>
      <c r="M34" s="3"/>
    </row>
    <row r="35" spans="1:13" ht="18.75">
      <c r="A35" s="37">
        <v>18010700</v>
      </c>
      <c r="B35" s="75" t="s">
        <v>9</v>
      </c>
      <c r="C35" s="48">
        <v>875952</v>
      </c>
      <c r="D35" s="48">
        <v>875952</v>
      </c>
      <c r="E35" s="48">
        <v>265554</v>
      </c>
      <c r="F35" s="48">
        <v>350422</v>
      </c>
      <c r="G35" s="31">
        <f t="shared" si="0"/>
        <v>40.004703454070544</v>
      </c>
      <c r="H35" s="49">
        <f t="shared" si="1"/>
        <v>40.004703454070544</v>
      </c>
      <c r="I35" s="31">
        <f t="shared" si="2"/>
        <v>131.95884829450884</v>
      </c>
      <c r="J35" s="3"/>
      <c r="K35" s="3"/>
      <c r="L35" s="3"/>
      <c r="M35" s="3"/>
    </row>
    <row r="36" spans="1:13" ht="18.75">
      <c r="A36" s="37">
        <v>18010900</v>
      </c>
      <c r="B36" s="75" t="s">
        <v>10</v>
      </c>
      <c r="C36" s="48">
        <v>1296144</v>
      </c>
      <c r="D36" s="48">
        <v>1296144</v>
      </c>
      <c r="E36" s="48">
        <v>293265</v>
      </c>
      <c r="F36" s="48">
        <v>302565</v>
      </c>
      <c r="G36" s="31">
        <f t="shared" si="0"/>
        <v>23.34347109580417</v>
      </c>
      <c r="H36" s="49">
        <f t="shared" si="1"/>
        <v>23.34347109580417</v>
      </c>
      <c r="I36" s="31">
        <f t="shared" si="2"/>
        <v>103.17119328934581</v>
      </c>
      <c r="J36" s="3"/>
      <c r="K36" s="3"/>
      <c r="L36" s="3"/>
      <c r="M36" s="3"/>
    </row>
    <row r="37" spans="1:13" ht="18.75">
      <c r="A37" s="28">
        <v>18030000</v>
      </c>
      <c r="B37" s="29" t="s">
        <v>40</v>
      </c>
      <c r="C37" s="30">
        <f>C38+C39</f>
        <v>515606</v>
      </c>
      <c r="D37" s="30">
        <f>D38+D39</f>
        <v>515606</v>
      </c>
      <c r="E37" s="30">
        <f>E38+E39</f>
        <v>227756</v>
      </c>
      <c r="F37" s="30">
        <f>F38+F39</f>
        <v>305545</v>
      </c>
      <c r="G37" s="57">
        <f t="shared" si="0"/>
        <v>59.25939574015818</v>
      </c>
      <c r="H37" s="109">
        <f t="shared" si="1"/>
        <v>59.25939574015818</v>
      </c>
      <c r="I37" s="57">
        <f t="shared" si="2"/>
        <v>134.1545337993291</v>
      </c>
      <c r="J37" s="3"/>
      <c r="K37" s="3"/>
      <c r="L37" s="3"/>
      <c r="M37" s="3"/>
    </row>
    <row r="38" spans="1:13" ht="18.75">
      <c r="A38" s="37">
        <v>18030100</v>
      </c>
      <c r="B38" s="75" t="s">
        <v>41</v>
      </c>
      <c r="C38" s="48">
        <v>320606</v>
      </c>
      <c r="D38" s="48">
        <v>320606</v>
      </c>
      <c r="E38" s="48">
        <v>141006</v>
      </c>
      <c r="F38" s="48">
        <v>210852</v>
      </c>
      <c r="G38" s="31">
        <f t="shared" si="0"/>
        <v>65.76670430372482</v>
      </c>
      <c r="H38" s="49">
        <f t="shared" si="1"/>
        <v>65.76670430372482</v>
      </c>
      <c r="I38" s="31">
        <f t="shared" si="2"/>
        <v>149.53406238032426</v>
      </c>
      <c r="J38" s="3"/>
      <c r="K38" s="3"/>
      <c r="L38" s="3"/>
      <c r="M38" s="3"/>
    </row>
    <row r="39" spans="1:13" ht="18.75">
      <c r="A39" s="37">
        <v>18030200</v>
      </c>
      <c r="B39" s="75" t="s">
        <v>43</v>
      </c>
      <c r="C39" s="48">
        <v>195000</v>
      </c>
      <c r="D39" s="48">
        <v>195000</v>
      </c>
      <c r="E39" s="48">
        <v>86750</v>
      </c>
      <c r="F39" s="48">
        <v>94693</v>
      </c>
      <c r="G39" s="31">
        <f t="shared" si="0"/>
        <v>48.56051282051282</v>
      </c>
      <c r="H39" s="49">
        <f t="shared" si="1"/>
        <v>48.56051282051282</v>
      </c>
      <c r="I39" s="31">
        <f t="shared" si="2"/>
        <v>109.15619596541785</v>
      </c>
      <c r="J39" s="3"/>
      <c r="K39" s="3"/>
      <c r="L39" s="3"/>
      <c r="M39" s="3"/>
    </row>
    <row r="40" spans="1:13" ht="37.5">
      <c r="A40" s="28">
        <v>18040000</v>
      </c>
      <c r="B40" s="139" t="s">
        <v>132</v>
      </c>
      <c r="C40" s="30">
        <v>0</v>
      </c>
      <c r="D40" s="30">
        <v>0</v>
      </c>
      <c r="E40" s="30">
        <v>0</v>
      </c>
      <c r="F40" s="30">
        <f>F41</f>
        <v>2649</v>
      </c>
      <c r="G40" s="57">
        <v>0</v>
      </c>
      <c r="H40" s="109">
        <v>0</v>
      </c>
      <c r="I40" s="57">
        <v>0</v>
      </c>
      <c r="J40" s="3"/>
      <c r="K40" s="3"/>
      <c r="L40" s="3"/>
      <c r="M40" s="3"/>
    </row>
    <row r="41" spans="1:13" ht="37.5">
      <c r="A41" s="37">
        <v>18040600</v>
      </c>
      <c r="B41" s="129" t="s">
        <v>133</v>
      </c>
      <c r="C41" s="48">
        <v>0</v>
      </c>
      <c r="D41" s="48">
        <v>0</v>
      </c>
      <c r="E41" s="48">
        <v>0</v>
      </c>
      <c r="F41" s="48">
        <v>2649</v>
      </c>
      <c r="G41" s="31">
        <v>0</v>
      </c>
      <c r="H41" s="49">
        <v>0</v>
      </c>
      <c r="I41" s="31">
        <v>0</v>
      </c>
      <c r="J41" s="3"/>
      <c r="K41" s="3"/>
      <c r="L41" s="3"/>
      <c r="M41" s="3"/>
    </row>
    <row r="42" spans="1:13" ht="18.75">
      <c r="A42" s="28">
        <v>20000000</v>
      </c>
      <c r="B42" s="29" t="s">
        <v>44</v>
      </c>
      <c r="C42" s="30">
        <f>C43+C50+C57</f>
        <v>180230</v>
      </c>
      <c r="D42" s="30">
        <f>D43+D50+D57</f>
        <v>180230</v>
      </c>
      <c r="E42" s="30">
        <f>E43+E50+E57</f>
        <v>43080</v>
      </c>
      <c r="F42" s="30">
        <f>F43+F50+F57</f>
        <v>402948</v>
      </c>
      <c r="G42" s="57">
        <f t="shared" si="0"/>
        <v>223.57432170004992</v>
      </c>
      <c r="H42" s="109">
        <f t="shared" si="1"/>
        <v>223.57432170004992</v>
      </c>
      <c r="I42" s="57">
        <f t="shared" si="2"/>
        <v>935.3481894150418</v>
      </c>
      <c r="J42" s="3"/>
      <c r="K42" s="3"/>
      <c r="L42" s="3"/>
      <c r="M42" s="3"/>
    </row>
    <row r="43" spans="1:13" ht="18.75">
      <c r="A43" s="28">
        <v>21000000</v>
      </c>
      <c r="B43" s="29" t="s">
        <v>21</v>
      </c>
      <c r="C43" s="30">
        <f>C48</f>
        <v>20000</v>
      </c>
      <c r="D43" s="30">
        <f>D48</f>
        <v>20000</v>
      </c>
      <c r="E43" s="30">
        <f>E48</f>
        <v>8080</v>
      </c>
      <c r="F43" s="30">
        <f>F44</f>
        <v>27247</v>
      </c>
      <c r="G43" s="57">
        <f t="shared" si="0"/>
        <v>136.23499999999999</v>
      </c>
      <c r="H43" s="109">
        <f t="shared" si="1"/>
        <v>136.23499999999999</v>
      </c>
      <c r="I43" s="57">
        <f t="shared" si="2"/>
        <v>337.21534653465346</v>
      </c>
      <c r="J43" s="3"/>
      <c r="K43" s="3"/>
      <c r="L43" s="3"/>
      <c r="M43" s="3"/>
    </row>
    <row r="44" spans="1:13" ht="18.75">
      <c r="A44" s="60">
        <v>21080000</v>
      </c>
      <c r="B44" s="29" t="s">
        <v>12</v>
      </c>
      <c r="C44" s="44">
        <f>C48+C45</f>
        <v>20000</v>
      </c>
      <c r="D44" s="44">
        <f>D48+D45</f>
        <v>20000</v>
      </c>
      <c r="E44" s="44">
        <f>E48+E45</f>
        <v>8080</v>
      </c>
      <c r="F44" s="44">
        <f>F48+F45+F49</f>
        <v>27247</v>
      </c>
      <c r="G44" s="57">
        <f t="shared" si="0"/>
        <v>136.23499999999999</v>
      </c>
      <c r="H44" s="57">
        <f t="shared" si="1"/>
        <v>136.23499999999999</v>
      </c>
      <c r="I44" s="57">
        <f t="shared" si="2"/>
        <v>337.21534653465346</v>
      </c>
      <c r="J44" s="3"/>
      <c r="K44" s="3"/>
      <c r="L44" s="3"/>
      <c r="M44" s="3"/>
    </row>
    <row r="45" spans="1:13" ht="18.75">
      <c r="A45" s="64">
        <v>21080900</v>
      </c>
      <c r="B45" s="77" t="s">
        <v>105</v>
      </c>
      <c r="C45" s="107">
        <v>0</v>
      </c>
      <c r="D45" s="107">
        <v>0</v>
      </c>
      <c r="E45" s="50">
        <v>0</v>
      </c>
      <c r="F45" s="50">
        <v>10</v>
      </c>
      <c r="G45" s="126">
        <v>0</v>
      </c>
      <c r="H45" s="42">
        <v>0</v>
      </c>
      <c r="I45" s="40">
        <v>0</v>
      </c>
      <c r="J45" s="3"/>
      <c r="K45" s="3"/>
      <c r="L45" s="3"/>
      <c r="M45" s="3"/>
    </row>
    <row r="46" spans="1:13" ht="18.75">
      <c r="A46" s="68"/>
      <c r="B46" s="73" t="s">
        <v>106</v>
      </c>
      <c r="C46" s="104"/>
      <c r="D46" s="104"/>
      <c r="E46" s="53"/>
      <c r="F46" s="53"/>
      <c r="G46" s="56"/>
      <c r="H46" s="76"/>
      <c r="I46" s="56"/>
      <c r="J46" s="3"/>
      <c r="K46" s="3"/>
      <c r="L46" s="3"/>
      <c r="M46" s="3"/>
    </row>
    <row r="47" spans="1:13" ht="18.75">
      <c r="A47" s="65"/>
      <c r="B47" s="74" t="s">
        <v>107</v>
      </c>
      <c r="C47" s="105"/>
      <c r="D47" s="105"/>
      <c r="E47" s="45"/>
      <c r="F47" s="45"/>
      <c r="G47" s="43"/>
      <c r="H47" s="106"/>
      <c r="I47" s="43"/>
      <c r="J47" s="3"/>
      <c r="K47" s="3"/>
      <c r="L47" s="3"/>
      <c r="M47" s="3"/>
    </row>
    <row r="48" spans="1:13" ht="18.75">
      <c r="A48" s="65">
        <v>21081100</v>
      </c>
      <c r="B48" s="74" t="s">
        <v>14</v>
      </c>
      <c r="C48" s="51">
        <v>20000</v>
      </c>
      <c r="D48" s="51">
        <v>20000</v>
      </c>
      <c r="E48" s="51">
        <v>8080</v>
      </c>
      <c r="F48" s="88">
        <v>10237</v>
      </c>
      <c r="G48" s="43">
        <f>F48/C48*100</f>
        <v>51.185</v>
      </c>
      <c r="H48" s="43">
        <f>F48/D48*100</f>
        <v>51.185</v>
      </c>
      <c r="I48" s="43">
        <f>F48/E48*100</f>
        <v>126.69554455445544</v>
      </c>
      <c r="J48" s="3"/>
      <c r="K48" s="3"/>
      <c r="L48" s="3"/>
      <c r="M48" s="3"/>
    </row>
    <row r="49" spans="1:13" ht="37.5" customHeight="1">
      <c r="A49" s="65">
        <v>21081500</v>
      </c>
      <c r="B49" s="147" t="s">
        <v>131</v>
      </c>
      <c r="C49" s="51">
        <v>0</v>
      </c>
      <c r="D49" s="51">
        <v>0</v>
      </c>
      <c r="E49" s="51">
        <v>0</v>
      </c>
      <c r="F49" s="88">
        <v>17000</v>
      </c>
      <c r="G49" s="43">
        <v>0</v>
      </c>
      <c r="H49" s="43">
        <v>0</v>
      </c>
      <c r="I49" s="43">
        <v>0</v>
      </c>
      <c r="J49" s="3"/>
      <c r="K49" s="3"/>
      <c r="L49" s="3"/>
      <c r="M49" s="3"/>
    </row>
    <row r="50" spans="1:13" ht="18.75">
      <c r="A50" s="28">
        <v>22000000</v>
      </c>
      <c r="B50" s="29" t="s">
        <v>3</v>
      </c>
      <c r="C50" s="30">
        <f>C51</f>
        <v>145000</v>
      </c>
      <c r="D50" s="30">
        <f>D51</f>
        <v>145000</v>
      </c>
      <c r="E50" s="30">
        <f>E51</f>
        <v>31000</v>
      </c>
      <c r="F50" s="30">
        <f>F51</f>
        <v>262094</v>
      </c>
      <c r="G50" s="57">
        <f>F50/C50*100</f>
        <v>180.7544827586207</v>
      </c>
      <c r="H50" s="127">
        <f>F50/D50*100</f>
        <v>180.7544827586207</v>
      </c>
      <c r="I50" s="57">
        <f>F50/E50*100</f>
        <v>845.4645161290323</v>
      </c>
      <c r="J50" s="3"/>
      <c r="K50" s="3"/>
      <c r="L50" s="3"/>
      <c r="M50" s="3"/>
    </row>
    <row r="51" spans="1:13" ht="18.75">
      <c r="A51" s="28">
        <v>22090000</v>
      </c>
      <c r="B51" s="81" t="s">
        <v>13</v>
      </c>
      <c r="C51" s="30">
        <f>C52+C54+C55</f>
        <v>145000</v>
      </c>
      <c r="D51" s="30">
        <f>D52+D54+D55</f>
        <v>145000</v>
      </c>
      <c r="E51" s="30">
        <f>E52+E54+E55</f>
        <v>31000</v>
      </c>
      <c r="F51" s="30">
        <f>F52+F54+F55</f>
        <v>262094</v>
      </c>
      <c r="G51" s="57">
        <f>F51/C51*100</f>
        <v>180.7544827586207</v>
      </c>
      <c r="H51" s="127">
        <f>F51/D51*100</f>
        <v>180.7544827586207</v>
      </c>
      <c r="I51" s="109">
        <f>F51/E51*100</f>
        <v>845.4645161290323</v>
      </c>
      <c r="J51" s="3"/>
      <c r="K51" s="3"/>
      <c r="L51" s="3"/>
      <c r="M51" s="3"/>
    </row>
    <row r="52" spans="1:13" ht="18.75">
      <c r="A52" s="64">
        <v>22090100</v>
      </c>
      <c r="B52" s="62" t="s">
        <v>82</v>
      </c>
      <c r="C52" s="50">
        <v>100000</v>
      </c>
      <c r="D52" s="50">
        <v>100000</v>
      </c>
      <c r="E52" s="50">
        <v>9600</v>
      </c>
      <c r="F52" s="50">
        <v>220631</v>
      </c>
      <c r="G52" s="42">
        <f>F52/C52*100</f>
        <v>220.63100000000003</v>
      </c>
      <c r="H52" s="40">
        <f>F52/D52*100</f>
        <v>220.63100000000003</v>
      </c>
      <c r="I52" s="40">
        <f>F52/E52*100</f>
        <v>2298.239583333333</v>
      </c>
      <c r="J52" s="3"/>
      <c r="K52" s="3"/>
      <c r="L52" s="3"/>
      <c r="M52" s="3"/>
    </row>
    <row r="53" spans="1:13" ht="18.75">
      <c r="A53" s="65"/>
      <c r="B53" s="63" t="s">
        <v>83</v>
      </c>
      <c r="C53" s="51"/>
      <c r="D53" s="51"/>
      <c r="E53" s="51"/>
      <c r="F53" s="51"/>
      <c r="G53" s="43"/>
      <c r="H53" s="41"/>
      <c r="I53" s="41"/>
      <c r="J53" s="3"/>
      <c r="K53" s="3"/>
      <c r="L53" s="3"/>
      <c r="M53" s="3"/>
    </row>
    <row r="54" spans="1:13" ht="18.75">
      <c r="A54" s="37">
        <v>22090200</v>
      </c>
      <c r="B54" s="61" t="s">
        <v>6</v>
      </c>
      <c r="C54" s="48">
        <v>0</v>
      </c>
      <c r="D54" s="48">
        <v>0</v>
      </c>
      <c r="E54" s="48">
        <v>0</v>
      </c>
      <c r="F54" s="48">
        <v>8347</v>
      </c>
      <c r="G54" s="31">
        <v>0</v>
      </c>
      <c r="H54" s="49">
        <v>0</v>
      </c>
      <c r="I54" s="49">
        <v>0</v>
      </c>
      <c r="J54" s="3"/>
      <c r="K54" s="3"/>
      <c r="L54" s="3"/>
      <c r="M54" s="3"/>
    </row>
    <row r="55" spans="1:13" ht="18.75">
      <c r="A55" s="64">
        <v>22090400</v>
      </c>
      <c r="B55" s="62" t="s">
        <v>108</v>
      </c>
      <c r="C55" s="50">
        <v>45000</v>
      </c>
      <c r="D55" s="50">
        <v>45000</v>
      </c>
      <c r="E55" s="50">
        <v>21400</v>
      </c>
      <c r="F55" s="50">
        <v>33116</v>
      </c>
      <c r="G55" s="42">
        <v>0</v>
      </c>
      <c r="H55" s="40">
        <v>0</v>
      </c>
      <c r="I55" s="40">
        <v>0</v>
      </c>
      <c r="J55" s="3"/>
      <c r="K55" s="3"/>
      <c r="L55" s="3"/>
      <c r="M55" s="3"/>
    </row>
    <row r="56" spans="1:13" ht="18.75">
      <c r="A56" s="65"/>
      <c r="B56" s="63" t="s">
        <v>63</v>
      </c>
      <c r="C56" s="51"/>
      <c r="D56" s="51"/>
      <c r="E56" s="51"/>
      <c r="F56" s="51"/>
      <c r="G56" s="43"/>
      <c r="H56" s="41"/>
      <c r="I56" s="41"/>
      <c r="J56" s="3"/>
      <c r="K56" s="3"/>
      <c r="L56" s="3"/>
      <c r="M56" s="3"/>
    </row>
    <row r="57" spans="1:13" ht="18.75">
      <c r="A57" s="28">
        <v>24000000</v>
      </c>
      <c r="B57" s="29" t="s">
        <v>47</v>
      </c>
      <c r="C57" s="30">
        <f aca="true" t="shared" si="3" ref="C57:F58">C58</f>
        <v>15230</v>
      </c>
      <c r="D57" s="30">
        <f t="shared" si="3"/>
        <v>15230</v>
      </c>
      <c r="E57" s="30">
        <f t="shared" si="3"/>
        <v>4000</v>
      </c>
      <c r="F57" s="30">
        <f t="shared" si="3"/>
        <v>113607</v>
      </c>
      <c r="G57" s="57">
        <f aca="true" t="shared" si="4" ref="G57:G62">F57/C57*100</f>
        <v>745.9422193040052</v>
      </c>
      <c r="H57" s="57">
        <f aca="true" t="shared" si="5" ref="H57:H62">F57/D57*100</f>
        <v>745.9422193040052</v>
      </c>
      <c r="I57" s="57">
        <f aca="true" t="shared" si="6" ref="I57:I62">F57/E57*100</f>
        <v>2840.175</v>
      </c>
      <c r="J57" s="3"/>
      <c r="K57" s="3"/>
      <c r="L57" s="3"/>
      <c r="M57" s="3"/>
    </row>
    <row r="58" spans="1:13" ht="18.75">
      <c r="A58" s="28">
        <v>24060000</v>
      </c>
      <c r="B58" s="29" t="s">
        <v>12</v>
      </c>
      <c r="C58" s="30">
        <f t="shared" si="3"/>
        <v>15230</v>
      </c>
      <c r="D58" s="30">
        <f t="shared" si="3"/>
        <v>15230</v>
      </c>
      <c r="E58" s="30">
        <f t="shared" si="3"/>
        <v>4000</v>
      </c>
      <c r="F58" s="30">
        <f t="shared" si="3"/>
        <v>113607</v>
      </c>
      <c r="G58" s="57">
        <f t="shared" si="4"/>
        <v>745.9422193040052</v>
      </c>
      <c r="H58" s="57">
        <f t="shared" si="5"/>
        <v>745.9422193040052</v>
      </c>
      <c r="I58" s="57">
        <f t="shared" si="6"/>
        <v>2840.175</v>
      </c>
      <c r="J58" s="3"/>
      <c r="K58" s="3"/>
      <c r="L58" s="3"/>
      <c r="M58" s="3"/>
    </row>
    <row r="59" spans="1:13" ht="18.75">
      <c r="A59" s="37">
        <v>24060300</v>
      </c>
      <c r="B59" s="75" t="s">
        <v>12</v>
      </c>
      <c r="C59" s="48">
        <v>15230</v>
      </c>
      <c r="D59" s="48">
        <v>15230</v>
      </c>
      <c r="E59" s="48">
        <v>4000</v>
      </c>
      <c r="F59" s="48">
        <v>113607</v>
      </c>
      <c r="G59" s="31">
        <f t="shared" si="4"/>
        <v>745.9422193040052</v>
      </c>
      <c r="H59" s="31">
        <f t="shared" si="5"/>
        <v>745.9422193040052</v>
      </c>
      <c r="I59" s="31">
        <f t="shared" si="6"/>
        <v>2840.175</v>
      </c>
      <c r="J59" s="3"/>
      <c r="K59" s="3"/>
      <c r="L59" s="3"/>
      <c r="M59" s="3"/>
    </row>
    <row r="60" spans="1:13" ht="18.75">
      <c r="A60" s="28">
        <v>30000000</v>
      </c>
      <c r="B60" s="29" t="s">
        <v>38</v>
      </c>
      <c r="C60" s="30">
        <f>C61</f>
        <v>27000</v>
      </c>
      <c r="D60" s="30">
        <f>D61</f>
        <v>27000</v>
      </c>
      <c r="E60" s="30">
        <f>E61</f>
        <v>13000</v>
      </c>
      <c r="F60" s="30">
        <f>F61</f>
        <v>10146</v>
      </c>
      <c r="G60" s="57">
        <f t="shared" si="4"/>
        <v>37.577777777777776</v>
      </c>
      <c r="H60" s="57">
        <f t="shared" si="5"/>
        <v>37.577777777777776</v>
      </c>
      <c r="I60" s="57">
        <f t="shared" si="6"/>
        <v>78.04615384615384</v>
      </c>
      <c r="J60" s="3"/>
      <c r="K60" s="3"/>
      <c r="L60" s="3"/>
      <c r="M60" s="3"/>
    </row>
    <row r="61" spans="1:13" ht="18.75">
      <c r="A61" s="28">
        <v>31000000</v>
      </c>
      <c r="B61" s="29" t="s">
        <v>39</v>
      </c>
      <c r="C61" s="30">
        <f>C62+C65</f>
        <v>27000</v>
      </c>
      <c r="D61" s="30">
        <f>D62+D65</f>
        <v>27000</v>
      </c>
      <c r="E61" s="30">
        <f>E62+E65</f>
        <v>13000</v>
      </c>
      <c r="F61" s="30">
        <f>F62+F65</f>
        <v>10146</v>
      </c>
      <c r="G61" s="57">
        <f t="shared" si="4"/>
        <v>37.577777777777776</v>
      </c>
      <c r="H61" s="57">
        <f t="shared" si="5"/>
        <v>37.577777777777776</v>
      </c>
      <c r="I61" s="57">
        <f t="shared" si="6"/>
        <v>78.04615384615384</v>
      </c>
      <c r="J61" s="3"/>
      <c r="K61" s="3"/>
      <c r="L61" s="3"/>
      <c r="M61" s="3"/>
    </row>
    <row r="62" spans="1:13" ht="18.75">
      <c r="A62" s="64">
        <v>31010200</v>
      </c>
      <c r="B62" s="62" t="s">
        <v>2</v>
      </c>
      <c r="C62" s="50">
        <v>27000</v>
      </c>
      <c r="D62" s="50">
        <v>27000</v>
      </c>
      <c r="E62" s="50">
        <v>13000</v>
      </c>
      <c r="F62" s="50">
        <v>10000</v>
      </c>
      <c r="G62" s="42">
        <f t="shared" si="4"/>
        <v>37.03703703703704</v>
      </c>
      <c r="H62" s="40">
        <f t="shared" si="5"/>
        <v>37.03703703703704</v>
      </c>
      <c r="I62" s="40">
        <f t="shared" si="6"/>
        <v>76.92307692307693</v>
      </c>
      <c r="J62" s="3"/>
      <c r="K62" s="3"/>
      <c r="L62" s="3"/>
      <c r="M62" s="3"/>
    </row>
    <row r="63" spans="1:13" ht="18.75">
      <c r="A63" s="66"/>
      <c r="B63" s="4" t="s">
        <v>61</v>
      </c>
      <c r="C63" s="52"/>
      <c r="D63" s="52"/>
      <c r="E63" s="52"/>
      <c r="F63" s="53"/>
      <c r="G63" s="56"/>
      <c r="H63" s="55"/>
      <c r="I63" s="55"/>
      <c r="J63" s="3"/>
      <c r="K63" s="3"/>
      <c r="L63" s="3"/>
      <c r="M63" s="3"/>
    </row>
    <row r="64" spans="1:13" ht="18.75">
      <c r="A64" s="65"/>
      <c r="B64" s="63" t="s">
        <v>62</v>
      </c>
      <c r="C64" s="51"/>
      <c r="D64" s="51"/>
      <c r="E64" s="51"/>
      <c r="F64" s="45"/>
      <c r="G64" s="43"/>
      <c r="H64" s="41"/>
      <c r="I64" s="41"/>
      <c r="J64" s="3"/>
      <c r="K64" s="3"/>
      <c r="L64" s="3"/>
      <c r="M64" s="3"/>
    </row>
    <row r="65" spans="1:13" ht="18.75">
      <c r="A65" s="64">
        <v>31020000</v>
      </c>
      <c r="B65" s="4" t="s">
        <v>92</v>
      </c>
      <c r="C65" s="51">
        <v>0</v>
      </c>
      <c r="D65" s="51">
        <v>0</v>
      </c>
      <c r="E65" s="51">
        <v>0</v>
      </c>
      <c r="F65" s="51">
        <v>146</v>
      </c>
      <c r="G65" s="43">
        <v>0</v>
      </c>
      <c r="H65" s="31">
        <v>0</v>
      </c>
      <c r="I65" s="55">
        <v>0</v>
      </c>
      <c r="J65" s="3"/>
      <c r="K65" s="3"/>
      <c r="L65" s="3"/>
      <c r="M65" s="3"/>
    </row>
    <row r="66" spans="1:13" ht="18.75">
      <c r="A66" s="28">
        <v>900101</v>
      </c>
      <c r="B66" s="28" t="s">
        <v>33</v>
      </c>
      <c r="C66" s="30">
        <f>C16+C42+C60</f>
        <v>38181974</v>
      </c>
      <c r="D66" s="30">
        <f>D16+D42+D60</f>
        <v>38181974</v>
      </c>
      <c r="E66" s="30">
        <f>E16+E42+E60</f>
        <v>17997670</v>
      </c>
      <c r="F66" s="30">
        <f>F16+F42+F60</f>
        <v>18473240</v>
      </c>
      <c r="G66" s="58">
        <f>F66/C66*100</f>
        <v>48.38209779305805</v>
      </c>
      <c r="H66" s="57">
        <f>F66/D66*100</f>
        <v>48.38209779305805</v>
      </c>
      <c r="I66" s="57">
        <f>F66/E66*100</f>
        <v>102.64239759924479</v>
      </c>
      <c r="J66" s="3"/>
      <c r="K66" s="3"/>
      <c r="L66" s="3"/>
      <c r="M66" s="3"/>
    </row>
    <row r="67" spans="1:13" ht="18.75">
      <c r="A67" s="28"/>
      <c r="B67" s="28"/>
      <c r="C67" s="30"/>
      <c r="D67" s="30"/>
      <c r="E67" s="30"/>
      <c r="F67" s="30"/>
      <c r="G67" s="57"/>
      <c r="H67" s="57"/>
      <c r="I67" s="57"/>
      <c r="J67" s="3"/>
      <c r="K67" s="3"/>
      <c r="L67" s="3"/>
      <c r="M67" s="3"/>
    </row>
    <row r="68" spans="1:13" ht="18.75">
      <c r="A68" s="28">
        <v>40000000</v>
      </c>
      <c r="B68" s="29" t="s">
        <v>18</v>
      </c>
      <c r="C68" s="30">
        <f>C71</f>
        <v>351282487</v>
      </c>
      <c r="D68" s="30">
        <f>D71</f>
        <v>351916864</v>
      </c>
      <c r="E68" s="30">
        <f>E71</f>
        <v>198589923.51</v>
      </c>
      <c r="F68" s="30">
        <f>F71+F70</f>
        <v>177389374</v>
      </c>
      <c r="G68" s="82">
        <f>F68/C68*100</f>
        <v>50.49764237179293</v>
      </c>
      <c r="H68" s="82">
        <f>F68/D68*100</f>
        <v>50.406613648387136</v>
      </c>
      <c r="I68" s="57">
        <f>F68/E68*100</f>
        <v>89.3244585952356</v>
      </c>
      <c r="J68" s="3"/>
      <c r="K68" s="3"/>
      <c r="L68" s="3"/>
      <c r="M68" s="3"/>
    </row>
    <row r="69" spans="1:13" ht="18.75">
      <c r="A69" s="60">
        <v>41000000</v>
      </c>
      <c r="B69" s="59" t="s">
        <v>16</v>
      </c>
      <c r="C69" s="44">
        <f>C68</f>
        <v>351282487</v>
      </c>
      <c r="D69" s="44">
        <f>D68</f>
        <v>351916864</v>
      </c>
      <c r="E69" s="44">
        <f>E68</f>
        <v>198589923.51</v>
      </c>
      <c r="F69" s="44">
        <f>F70+F71</f>
        <v>177389374</v>
      </c>
      <c r="G69" s="82">
        <f>F69/C69*100</f>
        <v>50.49764237179293</v>
      </c>
      <c r="H69" s="82">
        <f>F69/D69*100</f>
        <v>50.406613648387136</v>
      </c>
      <c r="I69" s="57">
        <f>F69/E69*100</f>
        <v>89.3244585952356</v>
      </c>
      <c r="J69" s="3"/>
      <c r="K69" s="3"/>
      <c r="L69" s="3"/>
      <c r="M69" s="3"/>
    </row>
    <row r="70" spans="1:13" ht="18.75">
      <c r="A70" s="60">
        <v>41010900</v>
      </c>
      <c r="B70" s="59" t="s">
        <v>70</v>
      </c>
      <c r="C70" s="44">
        <v>0</v>
      </c>
      <c r="D70" s="44">
        <v>0</v>
      </c>
      <c r="E70" s="44">
        <v>0</v>
      </c>
      <c r="F70" s="44">
        <v>9282</v>
      </c>
      <c r="G70" s="160">
        <v>0</v>
      </c>
      <c r="H70" s="161">
        <v>0</v>
      </c>
      <c r="I70" s="108">
        <v>0</v>
      </c>
      <c r="J70" s="3"/>
      <c r="K70" s="3"/>
      <c r="L70" s="3"/>
      <c r="M70" s="3"/>
    </row>
    <row r="71" spans="1:13" ht="18.75">
      <c r="A71" s="60">
        <v>41050000</v>
      </c>
      <c r="B71" s="59" t="s">
        <v>85</v>
      </c>
      <c r="C71" s="44">
        <f>C73+C78+C81+C89+C95</f>
        <v>351282487</v>
      </c>
      <c r="D71" s="163">
        <f>D73+D78+D81+D89+D95</f>
        <v>351916864</v>
      </c>
      <c r="E71" s="44">
        <f>E73+E78+E81+E89+E95</f>
        <v>198589923.51</v>
      </c>
      <c r="F71" s="44">
        <f>F73+F78+F81+F89+F95</f>
        <v>177380092</v>
      </c>
      <c r="G71" s="72">
        <f>F71/C71*100</f>
        <v>50.49500005390249</v>
      </c>
      <c r="H71" s="108">
        <f>F71/D71*100</f>
        <v>50.40397609362648</v>
      </c>
      <c r="I71" s="108">
        <f>F71/E71*100</f>
        <v>89.31978464207829</v>
      </c>
      <c r="J71" s="3"/>
      <c r="K71" s="3"/>
      <c r="L71" s="3"/>
      <c r="M71" s="3"/>
    </row>
    <row r="72" spans="1:13" ht="18.75">
      <c r="A72" s="65"/>
      <c r="B72" s="63" t="s">
        <v>17</v>
      </c>
      <c r="C72" s="51"/>
      <c r="D72" s="51"/>
      <c r="E72" s="45"/>
      <c r="F72" s="45"/>
      <c r="G72" s="43"/>
      <c r="H72" s="41"/>
      <c r="I72" s="41"/>
      <c r="J72" s="3"/>
      <c r="K72" s="3"/>
      <c r="L72" s="3"/>
      <c r="M72" s="3"/>
    </row>
    <row r="73" spans="1:13" ht="18.75">
      <c r="A73" s="64">
        <v>41050100</v>
      </c>
      <c r="B73" s="78" t="s">
        <v>86</v>
      </c>
      <c r="C73" s="50">
        <v>164960300</v>
      </c>
      <c r="D73" s="50">
        <v>164960300</v>
      </c>
      <c r="E73" s="50">
        <v>108967838</v>
      </c>
      <c r="F73" s="50">
        <v>108967838</v>
      </c>
      <c r="G73" s="42">
        <f>F73/C73*100</f>
        <v>66.05700765578142</v>
      </c>
      <c r="H73" s="40">
        <f>F73/D73*100</f>
        <v>66.05700765578142</v>
      </c>
      <c r="I73" s="40">
        <f>F73/E73*100</f>
        <v>100</v>
      </c>
      <c r="J73" s="3"/>
      <c r="K73" s="3"/>
      <c r="L73" s="3"/>
      <c r="M73" s="3"/>
    </row>
    <row r="74" spans="1:13" ht="18.75">
      <c r="A74" s="66"/>
      <c r="B74" s="110" t="s">
        <v>87</v>
      </c>
      <c r="C74" s="52"/>
      <c r="D74" s="52"/>
      <c r="E74" s="53"/>
      <c r="F74" s="53"/>
      <c r="G74" s="56"/>
      <c r="H74" s="55"/>
      <c r="I74" s="55"/>
      <c r="J74" s="3"/>
      <c r="K74" s="3"/>
      <c r="L74" s="3"/>
      <c r="M74" s="3"/>
    </row>
    <row r="75" spans="1:13" ht="18.75">
      <c r="A75" s="66"/>
      <c r="B75" s="110" t="s">
        <v>95</v>
      </c>
      <c r="C75" s="52"/>
      <c r="D75" s="52"/>
      <c r="E75" s="53"/>
      <c r="F75" s="53"/>
      <c r="G75" s="56"/>
      <c r="H75" s="55"/>
      <c r="I75" s="55"/>
      <c r="J75" s="3"/>
      <c r="K75" s="3"/>
      <c r="L75" s="3"/>
      <c r="M75" s="3"/>
    </row>
    <row r="76" spans="1:13" ht="18.75">
      <c r="A76" s="66"/>
      <c r="B76" s="110" t="s">
        <v>96</v>
      </c>
      <c r="C76" s="52"/>
      <c r="D76" s="52"/>
      <c r="E76" s="53"/>
      <c r="F76" s="53"/>
      <c r="G76" s="56"/>
      <c r="H76" s="55"/>
      <c r="I76" s="55"/>
      <c r="J76" s="3"/>
      <c r="K76" s="3"/>
      <c r="L76" s="3"/>
      <c r="M76" s="3"/>
    </row>
    <row r="77" spans="1:13" ht="18.75">
      <c r="A77" s="65"/>
      <c r="B77" s="97" t="s">
        <v>97</v>
      </c>
      <c r="C77" s="51"/>
      <c r="D77" s="51"/>
      <c r="E77" s="45"/>
      <c r="F77" s="45"/>
      <c r="G77" s="43"/>
      <c r="H77" s="41"/>
      <c r="I77" s="41"/>
      <c r="J77" s="3"/>
      <c r="K77" s="3"/>
      <c r="L77" s="3"/>
      <c r="M77" s="3"/>
    </row>
    <row r="78" spans="1:13" ht="18.75">
      <c r="A78" s="66">
        <v>41050200</v>
      </c>
      <c r="B78" s="91" t="s">
        <v>56</v>
      </c>
      <c r="C78" s="52">
        <v>47500</v>
      </c>
      <c r="D78" s="52">
        <v>36819</v>
      </c>
      <c r="E78" s="52">
        <v>22126.51</v>
      </c>
      <c r="F78" s="52">
        <v>22127</v>
      </c>
      <c r="G78" s="56">
        <f>F78/C78*100</f>
        <v>46.58315789473684</v>
      </c>
      <c r="H78" s="55">
        <f>F78/D78*100</f>
        <v>60.0966892093756</v>
      </c>
      <c r="I78" s="55">
        <f>F78/E78*100</f>
        <v>100.00221453812645</v>
      </c>
      <c r="J78" s="3"/>
      <c r="K78" s="3"/>
      <c r="L78" s="3"/>
      <c r="M78" s="3"/>
    </row>
    <row r="79" spans="1:13" ht="18.75">
      <c r="A79" s="66"/>
      <c r="B79" s="92" t="s">
        <v>57</v>
      </c>
      <c r="C79" s="52"/>
      <c r="D79" s="52"/>
      <c r="E79" s="53"/>
      <c r="F79" s="53"/>
      <c r="G79" s="56"/>
      <c r="H79" s="55"/>
      <c r="I79" s="55"/>
      <c r="J79" s="3"/>
      <c r="K79" s="3"/>
      <c r="L79" s="3"/>
      <c r="M79" s="3"/>
    </row>
    <row r="80" spans="1:13" ht="18.75">
      <c r="A80" s="66"/>
      <c r="B80" s="93" t="s">
        <v>55</v>
      </c>
      <c r="C80" s="52"/>
      <c r="D80" s="52"/>
      <c r="E80" s="53"/>
      <c r="F80" s="53"/>
      <c r="G80" s="56"/>
      <c r="H80" s="55"/>
      <c r="I80" s="55"/>
      <c r="J80" s="3"/>
      <c r="K80" s="3"/>
      <c r="L80" s="3"/>
      <c r="M80" s="3"/>
    </row>
    <row r="81" spans="1:13" ht="18.75">
      <c r="A81" s="64">
        <v>41050300</v>
      </c>
      <c r="B81" s="94" t="s">
        <v>109</v>
      </c>
      <c r="C81" s="83">
        <v>178698300</v>
      </c>
      <c r="D81" s="83">
        <v>178698300</v>
      </c>
      <c r="E81" s="50">
        <v>84434891</v>
      </c>
      <c r="F81" s="50">
        <v>65902145</v>
      </c>
      <c r="G81" s="42">
        <f>F81/C81*100</f>
        <v>36.87899940850025</v>
      </c>
      <c r="H81" s="40">
        <f>F81/D81*100</f>
        <v>36.87899940850025</v>
      </c>
      <c r="I81" s="40">
        <f>F81/E81*100</f>
        <v>78.05084393370035</v>
      </c>
      <c r="J81" s="3"/>
      <c r="K81" s="3"/>
      <c r="L81" s="3"/>
      <c r="M81" s="3"/>
    </row>
    <row r="82" spans="1:13" ht="18.75">
      <c r="A82" s="66"/>
      <c r="B82" s="95" t="s">
        <v>110</v>
      </c>
      <c r="C82" s="54"/>
      <c r="D82" s="54"/>
      <c r="E82" s="52"/>
      <c r="F82" s="52"/>
      <c r="G82" s="56"/>
      <c r="H82" s="55"/>
      <c r="I82" s="55"/>
      <c r="J82" s="3"/>
      <c r="K82" s="3"/>
      <c r="L82" s="3"/>
      <c r="M82" s="3"/>
    </row>
    <row r="83" spans="1:13" ht="18.75">
      <c r="A83" s="66"/>
      <c r="B83" s="95" t="s">
        <v>111</v>
      </c>
      <c r="C83" s="54"/>
      <c r="D83" s="54"/>
      <c r="E83" s="52"/>
      <c r="F83" s="52"/>
      <c r="G83" s="56"/>
      <c r="H83" s="55"/>
      <c r="I83" s="55"/>
      <c r="J83" s="3"/>
      <c r="K83" s="3"/>
      <c r="L83" s="3"/>
      <c r="M83" s="3"/>
    </row>
    <row r="84" spans="1:13" ht="18.75">
      <c r="A84" s="66"/>
      <c r="B84" s="95" t="s">
        <v>112</v>
      </c>
      <c r="C84" s="54"/>
      <c r="D84" s="54"/>
      <c r="E84" s="52"/>
      <c r="F84" s="52"/>
      <c r="G84" s="56"/>
      <c r="H84" s="55"/>
      <c r="I84" s="55"/>
      <c r="J84" s="3"/>
      <c r="K84" s="3"/>
      <c r="L84" s="3"/>
      <c r="M84" s="3"/>
    </row>
    <row r="85" spans="1:13" ht="18.75">
      <c r="A85" s="66"/>
      <c r="B85" s="95" t="s">
        <v>113</v>
      </c>
      <c r="C85" s="54"/>
      <c r="D85" s="54"/>
      <c r="E85" s="52"/>
      <c r="F85" s="52"/>
      <c r="G85" s="56"/>
      <c r="H85" s="55"/>
      <c r="I85" s="55"/>
      <c r="J85" s="3"/>
      <c r="K85" s="3"/>
      <c r="L85" s="3"/>
      <c r="M85" s="3"/>
    </row>
    <row r="86" spans="1:13" ht="18.75">
      <c r="A86" s="66"/>
      <c r="B86" s="95" t="s">
        <v>114</v>
      </c>
      <c r="C86" s="54"/>
      <c r="D86" s="54"/>
      <c r="E86" s="52"/>
      <c r="F86" s="52"/>
      <c r="G86" s="56"/>
      <c r="H86" s="55"/>
      <c r="I86" s="55"/>
      <c r="J86" s="3"/>
      <c r="K86" s="3"/>
      <c r="L86" s="3"/>
      <c r="M86" s="3"/>
    </row>
    <row r="87" spans="1:13" ht="18.75">
      <c r="A87" s="66"/>
      <c r="B87" s="95" t="s">
        <v>115</v>
      </c>
      <c r="C87" s="54"/>
      <c r="D87" s="54"/>
      <c r="E87" s="52"/>
      <c r="F87" s="52"/>
      <c r="G87" s="56"/>
      <c r="H87" s="55"/>
      <c r="I87" s="55"/>
      <c r="J87" s="3"/>
      <c r="K87" s="3"/>
      <c r="L87" s="3"/>
      <c r="M87" s="3"/>
    </row>
    <row r="88" spans="1:13" ht="18.75">
      <c r="A88" s="65"/>
      <c r="B88" s="96" t="s">
        <v>116</v>
      </c>
      <c r="C88" s="88"/>
      <c r="D88" s="88"/>
      <c r="E88" s="51"/>
      <c r="F88" s="51"/>
      <c r="G88" s="43"/>
      <c r="H88" s="41"/>
      <c r="I88" s="41"/>
      <c r="J88" s="3"/>
      <c r="K88" s="3"/>
      <c r="L88" s="3"/>
      <c r="M88" s="3"/>
    </row>
    <row r="89" spans="1:13" ht="18.75">
      <c r="A89" s="66">
        <v>41050700</v>
      </c>
      <c r="B89" s="69" t="s">
        <v>71</v>
      </c>
      <c r="C89" s="54">
        <v>1424094</v>
      </c>
      <c r="D89" s="54">
        <v>1424094</v>
      </c>
      <c r="E89" s="52">
        <v>693581</v>
      </c>
      <c r="F89" s="52">
        <v>635616</v>
      </c>
      <c r="G89" s="56">
        <f>F89/C89*100</f>
        <v>44.63300877610607</v>
      </c>
      <c r="H89" s="55">
        <f>F89/D89*100</f>
        <v>44.63300877610607</v>
      </c>
      <c r="I89" s="55">
        <f>F89/E89*100</f>
        <v>91.64264880381671</v>
      </c>
      <c r="J89" s="3"/>
      <c r="K89" s="3"/>
      <c r="L89" s="3"/>
      <c r="M89" s="3"/>
    </row>
    <row r="90" spans="1:13" ht="18.75">
      <c r="A90" s="66"/>
      <c r="B90" s="69" t="s">
        <v>72</v>
      </c>
      <c r="C90" s="54"/>
      <c r="D90" s="54"/>
      <c r="E90" s="52"/>
      <c r="F90" s="52"/>
      <c r="G90" s="56"/>
      <c r="H90" s="55"/>
      <c r="I90" s="55"/>
      <c r="J90" s="3"/>
      <c r="K90" s="3"/>
      <c r="L90" s="3"/>
      <c r="M90" s="3"/>
    </row>
    <row r="91" spans="1:13" ht="18.75">
      <c r="A91" s="66"/>
      <c r="B91" s="69" t="s">
        <v>73</v>
      </c>
      <c r="C91" s="54"/>
      <c r="D91" s="54"/>
      <c r="E91" s="52"/>
      <c r="F91" s="52"/>
      <c r="G91" s="56"/>
      <c r="H91" s="55"/>
      <c r="I91" s="55"/>
      <c r="J91" s="3"/>
      <c r="K91" s="3"/>
      <c r="L91" s="3"/>
      <c r="M91" s="3"/>
    </row>
    <row r="92" spans="1:13" ht="18.75">
      <c r="A92" s="66"/>
      <c r="B92" s="69" t="s">
        <v>74</v>
      </c>
      <c r="C92" s="54"/>
      <c r="D92" s="54"/>
      <c r="E92" s="52"/>
      <c r="F92" s="52"/>
      <c r="G92" s="56"/>
      <c r="H92" s="55"/>
      <c r="I92" s="55"/>
      <c r="J92" s="3"/>
      <c r="K92" s="3"/>
      <c r="L92" s="3"/>
      <c r="M92" s="3"/>
    </row>
    <row r="93" spans="1:13" ht="18.75">
      <c r="A93" s="66"/>
      <c r="B93" s="69" t="s">
        <v>75</v>
      </c>
      <c r="C93" s="54"/>
      <c r="D93" s="54"/>
      <c r="E93" s="52"/>
      <c r="F93" s="52"/>
      <c r="G93" s="56"/>
      <c r="H93" s="55"/>
      <c r="I93" s="55"/>
      <c r="J93" s="3"/>
      <c r="K93" s="3"/>
      <c r="L93" s="3"/>
      <c r="M93" s="3"/>
    </row>
    <row r="94" spans="1:13" ht="18.75">
      <c r="A94" s="66"/>
      <c r="B94" s="69" t="s">
        <v>76</v>
      </c>
      <c r="C94" s="54"/>
      <c r="D94" s="54"/>
      <c r="E94" s="52"/>
      <c r="F94" s="52"/>
      <c r="G94" s="56"/>
      <c r="H94" s="55"/>
      <c r="I94" s="55"/>
      <c r="J94" s="3"/>
      <c r="K94" s="3"/>
      <c r="L94" s="3"/>
      <c r="M94" s="3"/>
    </row>
    <row r="95" spans="1:13" ht="18.75">
      <c r="A95" s="84">
        <v>41053900</v>
      </c>
      <c r="B95" s="85" t="s">
        <v>60</v>
      </c>
      <c r="C95" s="30">
        <f>C96+C100+C103+C105+C107</f>
        <v>6152293</v>
      </c>
      <c r="D95" s="30">
        <f>D96+D100+D103+D105+D107+D109</f>
        <v>6797351</v>
      </c>
      <c r="E95" s="30">
        <f>E96+E100+E103+E105+E107+E109</f>
        <v>4471487</v>
      </c>
      <c r="F95" s="30">
        <f>F96+F100+F103+F105+F107+F109</f>
        <v>1852366</v>
      </c>
      <c r="G95" s="57">
        <f>F95/C95*100</f>
        <v>30.108546520785012</v>
      </c>
      <c r="H95" s="109">
        <f>F95/D95*100</f>
        <v>27.251292452015498</v>
      </c>
      <c r="I95" s="109">
        <f>F95/E95*100</f>
        <v>41.42617433529383</v>
      </c>
      <c r="J95" s="3"/>
      <c r="K95" s="3"/>
      <c r="L95" s="3"/>
      <c r="M95" s="3"/>
    </row>
    <row r="96" spans="1:13" ht="18.75">
      <c r="A96" s="79">
        <v>41053900</v>
      </c>
      <c r="B96" s="62" t="s">
        <v>45</v>
      </c>
      <c r="C96" s="50">
        <v>2562297</v>
      </c>
      <c r="D96" s="50">
        <v>2562297</v>
      </c>
      <c r="E96" s="50">
        <v>1439152</v>
      </c>
      <c r="F96" s="50">
        <v>1061922</v>
      </c>
      <c r="G96" s="42">
        <f>F96/C96*100</f>
        <v>41.44414172127588</v>
      </c>
      <c r="H96" s="40">
        <f>F96/D96*100</f>
        <v>41.44414172127588</v>
      </c>
      <c r="I96" s="40">
        <f>F96/E96*100</f>
        <v>73.78803628803628</v>
      </c>
      <c r="J96" s="3"/>
      <c r="K96" s="3"/>
      <c r="L96" s="3"/>
      <c r="M96" s="3"/>
    </row>
    <row r="97" spans="1:13" ht="18.75">
      <c r="A97" s="67"/>
      <c r="B97" s="4" t="s">
        <v>58</v>
      </c>
      <c r="C97" s="52"/>
      <c r="D97" s="52"/>
      <c r="E97" s="52"/>
      <c r="F97" s="52"/>
      <c r="G97" s="56"/>
      <c r="H97" s="55"/>
      <c r="I97" s="55"/>
      <c r="J97" s="3"/>
      <c r="K97" s="3"/>
      <c r="L97" s="3"/>
      <c r="M97" s="3"/>
    </row>
    <row r="98" spans="1:13" ht="18.75">
      <c r="A98" s="67"/>
      <c r="B98" s="4" t="s">
        <v>88</v>
      </c>
      <c r="C98" s="52"/>
      <c r="D98" s="52"/>
      <c r="E98" s="52"/>
      <c r="F98" s="52"/>
      <c r="G98" s="56"/>
      <c r="H98" s="55"/>
      <c r="I98" s="55"/>
      <c r="J98" s="3"/>
      <c r="K98" s="3"/>
      <c r="L98" s="3"/>
      <c r="M98" s="3"/>
    </row>
    <row r="99" spans="1:13" ht="18.75">
      <c r="A99" s="80"/>
      <c r="B99" s="63" t="s">
        <v>77</v>
      </c>
      <c r="C99" s="51"/>
      <c r="D99" s="51"/>
      <c r="E99" s="45"/>
      <c r="F99" s="45"/>
      <c r="G99" s="43"/>
      <c r="H99" s="41"/>
      <c r="I99" s="41"/>
      <c r="J99" s="3"/>
      <c r="K99" s="3"/>
      <c r="L99" s="3"/>
      <c r="M99" s="3"/>
    </row>
    <row r="100" spans="1:13" ht="18.75">
      <c r="A100" s="79">
        <v>41053900</v>
      </c>
      <c r="B100" s="77" t="s">
        <v>46</v>
      </c>
      <c r="C100" s="50">
        <v>94720</v>
      </c>
      <c r="D100" s="50">
        <v>94720</v>
      </c>
      <c r="E100" s="50">
        <v>51666</v>
      </c>
      <c r="F100" s="50">
        <v>16580</v>
      </c>
      <c r="G100" s="42">
        <f>F100/C100*100</f>
        <v>17.504222972972975</v>
      </c>
      <c r="H100" s="40">
        <v>0</v>
      </c>
      <c r="I100" s="40">
        <f>F100/E100*100</f>
        <v>32.090736654666514</v>
      </c>
      <c r="J100" s="3"/>
      <c r="K100" s="3"/>
      <c r="L100" s="3"/>
      <c r="M100" s="3"/>
    </row>
    <row r="101" spans="1:13" ht="18.75">
      <c r="A101" s="67"/>
      <c r="B101" s="73" t="s">
        <v>89</v>
      </c>
      <c r="C101" s="52"/>
      <c r="D101" s="52"/>
      <c r="E101" s="52"/>
      <c r="F101" s="52"/>
      <c r="G101" s="56"/>
      <c r="H101" s="55"/>
      <c r="I101" s="55"/>
      <c r="J101" s="3"/>
      <c r="K101" s="3"/>
      <c r="L101" s="3"/>
      <c r="M101" s="3"/>
    </row>
    <row r="102" spans="1:13" ht="18.75">
      <c r="A102" s="80"/>
      <c r="B102" s="74" t="s">
        <v>59</v>
      </c>
      <c r="C102" s="51"/>
      <c r="D102" s="51"/>
      <c r="E102" s="51"/>
      <c r="F102" s="51"/>
      <c r="G102" s="43"/>
      <c r="H102" s="41"/>
      <c r="I102" s="41"/>
      <c r="J102" s="3"/>
      <c r="K102" s="3"/>
      <c r="L102" s="3"/>
      <c r="M102" s="3"/>
    </row>
    <row r="103" spans="1:13" ht="18.75">
      <c r="A103" s="79">
        <v>41053900</v>
      </c>
      <c r="B103" s="78" t="s">
        <v>117</v>
      </c>
      <c r="C103" s="50">
        <v>1495276</v>
      </c>
      <c r="D103" s="50">
        <v>1495276</v>
      </c>
      <c r="E103" s="83">
        <v>747600</v>
      </c>
      <c r="F103" s="83">
        <v>550060</v>
      </c>
      <c r="G103" s="86">
        <f>F103/C103*100</f>
        <v>36.78651967931004</v>
      </c>
      <c r="H103" s="87">
        <f>F103/D103*100</f>
        <v>36.78651967931004</v>
      </c>
      <c r="I103" s="87">
        <f>F103/E103*100</f>
        <v>73.57677902621724</v>
      </c>
      <c r="J103" s="3"/>
      <c r="K103" s="3"/>
      <c r="L103" s="3"/>
      <c r="M103" s="3"/>
    </row>
    <row r="104" spans="1:13" ht="18.75">
      <c r="A104" s="80"/>
      <c r="B104" s="97" t="s">
        <v>118</v>
      </c>
      <c r="C104" s="52"/>
      <c r="D104" s="52"/>
      <c r="E104" s="54"/>
      <c r="F104" s="54"/>
      <c r="G104" s="71"/>
      <c r="H104" s="70"/>
      <c r="I104" s="70"/>
      <c r="J104" s="3"/>
      <c r="K104" s="3"/>
      <c r="L104" s="3"/>
      <c r="M104" s="3"/>
    </row>
    <row r="105" spans="1:13" ht="18.75">
      <c r="A105" s="79">
        <v>41053900</v>
      </c>
      <c r="B105" s="78" t="s">
        <v>78</v>
      </c>
      <c r="C105" s="50">
        <v>2000000</v>
      </c>
      <c r="D105" s="50">
        <v>2000000</v>
      </c>
      <c r="E105" s="83">
        <v>2000000</v>
      </c>
      <c r="F105" s="83">
        <v>0</v>
      </c>
      <c r="G105" s="86">
        <f>F105/C105*100</f>
        <v>0</v>
      </c>
      <c r="H105" s="87">
        <v>0</v>
      </c>
      <c r="I105" s="87">
        <f>F105/E105*100</f>
        <v>0</v>
      </c>
      <c r="J105" s="3"/>
      <c r="K105" s="3"/>
      <c r="L105" s="3"/>
      <c r="M105" s="3"/>
    </row>
    <row r="106" spans="1:13" ht="18.75">
      <c r="A106" s="65"/>
      <c r="B106" s="97" t="s">
        <v>79</v>
      </c>
      <c r="C106" s="51"/>
      <c r="D106" s="51"/>
      <c r="E106" s="88"/>
      <c r="F106" s="88"/>
      <c r="G106" s="89"/>
      <c r="H106" s="90"/>
      <c r="I106" s="90"/>
      <c r="J106" s="3"/>
      <c r="K106" s="3"/>
      <c r="L106" s="3"/>
      <c r="M106" s="3"/>
    </row>
    <row r="107" spans="1:13" ht="18.75">
      <c r="A107" s="64">
        <v>41053900</v>
      </c>
      <c r="B107" s="77" t="s">
        <v>119</v>
      </c>
      <c r="C107" s="52">
        <v>0</v>
      </c>
      <c r="D107" s="52">
        <v>636058</v>
      </c>
      <c r="E107" s="54">
        <v>224069</v>
      </c>
      <c r="F107" s="54">
        <v>223804</v>
      </c>
      <c r="G107" s="71">
        <v>0</v>
      </c>
      <c r="H107" s="70">
        <f>F107/D107*100</f>
        <v>35.18609938087407</v>
      </c>
      <c r="I107" s="70">
        <f>F107/E107*100</f>
        <v>99.88173285907466</v>
      </c>
      <c r="J107" s="3"/>
      <c r="K107" s="3"/>
      <c r="L107" s="3"/>
      <c r="M107" s="3"/>
    </row>
    <row r="108" spans="1:13" ht="18.75">
      <c r="A108" s="98"/>
      <c r="B108" s="93" t="s">
        <v>120</v>
      </c>
      <c r="C108" s="51"/>
      <c r="D108" s="51"/>
      <c r="E108" s="88"/>
      <c r="F108" s="88"/>
      <c r="G108" s="89"/>
      <c r="H108" s="90"/>
      <c r="I108" s="90"/>
      <c r="J108" s="3"/>
      <c r="K108" s="3"/>
      <c r="L108" s="3"/>
      <c r="M108" s="3"/>
    </row>
    <row r="109" spans="1:13" ht="18.75">
      <c r="A109" s="138">
        <v>41053900</v>
      </c>
      <c r="B109" s="77" t="s">
        <v>127</v>
      </c>
      <c r="C109" s="140">
        <v>0</v>
      </c>
      <c r="D109" s="50">
        <v>9000</v>
      </c>
      <c r="E109" s="148">
        <v>9000</v>
      </c>
      <c r="F109" s="83">
        <v>0</v>
      </c>
      <c r="G109" s="141">
        <v>0</v>
      </c>
      <c r="H109" s="86">
        <v>0</v>
      </c>
      <c r="I109" s="70">
        <v>0</v>
      </c>
      <c r="J109" s="3"/>
      <c r="K109" s="3"/>
      <c r="L109" s="3"/>
      <c r="M109" s="3"/>
    </row>
    <row r="110" spans="1:13" ht="19.5" thickBot="1">
      <c r="A110" s="98"/>
      <c r="B110" s="93" t="s">
        <v>128</v>
      </c>
      <c r="C110" s="140"/>
      <c r="D110" s="51"/>
      <c r="E110" s="148"/>
      <c r="F110" s="54"/>
      <c r="G110" s="141"/>
      <c r="H110" s="89"/>
      <c r="I110" s="70"/>
      <c r="J110" s="3"/>
      <c r="K110" s="3"/>
      <c r="L110" s="3"/>
      <c r="M110" s="3"/>
    </row>
    <row r="111" spans="1:13" ht="19.5" thickBot="1">
      <c r="A111" s="149">
        <v>900102</v>
      </c>
      <c r="B111" s="15" t="s">
        <v>84</v>
      </c>
      <c r="C111" s="12">
        <f>C66+C68</f>
        <v>389464461</v>
      </c>
      <c r="D111" s="150">
        <f>D66+D68</f>
        <v>390098838</v>
      </c>
      <c r="E111" s="16">
        <f>E66+E68</f>
        <v>216587593.51</v>
      </c>
      <c r="F111" s="12">
        <f>F66+F68</f>
        <v>195862614</v>
      </c>
      <c r="G111" s="152">
        <f>F111/C111*100</f>
        <v>50.29024047459878</v>
      </c>
      <c r="H111" s="151">
        <f>F111/D111*100</f>
        <v>50.20845870861066</v>
      </c>
      <c r="I111" s="34">
        <f>F111/E111*100</f>
        <v>90.43113265439966</v>
      </c>
      <c r="J111" s="3"/>
      <c r="K111" s="3"/>
      <c r="L111" s="3"/>
      <c r="M111" s="3"/>
    </row>
    <row r="112" spans="1:13" ht="19.5" thickBot="1">
      <c r="A112" s="33">
        <v>602100</v>
      </c>
      <c r="B112" s="17" t="s">
        <v>34</v>
      </c>
      <c r="C112" s="16"/>
      <c r="D112" s="113"/>
      <c r="E112" s="10"/>
      <c r="F112" s="128">
        <v>1100022</v>
      </c>
      <c r="G112" s="8"/>
      <c r="H112" s="115"/>
      <c r="I112" s="32"/>
      <c r="J112" s="3"/>
      <c r="K112" s="3"/>
      <c r="L112" s="3"/>
      <c r="M112" s="3"/>
    </row>
    <row r="113" spans="1:13" ht="19.5" thickBot="1">
      <c r="A113" s="33">
        <v>603000</v>
      </c>
      <c r="B113" s="17" t="s">
        <v>37</v>
      </c>
      <c r="C113" s="16"/>
      <c r="D113" s="16"/>
      <c r="E113" s="18"/>
      <c r="F113" s="19"/>
      <c r="G113" s="20"/>
      <c r="H113" s="116"/>
      <c r="I113" s="35"/>
      <c r="J113" s="3"/>
      <c r="K113" s="3"/>
      <c r="L113" s="3"/>
      <c r="M113" s="3"/>
    </row>
    <row r="114" spans="1:13" ht="19.5" thickBot="1">
      <c r="A114" s="153">
        <v>208400</v>
      </c>
      <c r="B114" s="15" t="s">
        <v>54</v>
      </c>
      <c r="C114" s="154"/>
      <c r="D114" s="154"/>
      <c r="E114" s="155"/>
      <c r="F114" s="158">
        <v>-51081</v>
      </c>
      <c r="G114" s="156"/>
      <c r="H114" s="157"/>
      <c r="I114" s="157"/>
      <c r="J114" s="3"/>
      <c r="K114" s="3"/>
      <c r="L114" s="3"/>
      <c r="M114" s="3"/>
    </row>
    <row r="115" spans="1:13" ht="18.75">
      <c r="A115" s="14"/>
      <c r="B115" s="99" t="s">
        <v>80</v>
      </c>
      <c r="C115" s="100">
        <f>C111</f>
        <v>389464461</v>
      </c>
      <c r="D115" s="100">
        <f>D111</f>
        <v>390098838</v>
      </c>
      <c r="E115" s="100">
        <f>E111</f>
        <v>216587593.51</v>
      </c>
      <c r="F115" s="100">
        <f>F111+F112+F113+F114</f>
        <v>196911555</v>
      </c>
      <c r="G115" s="21">
        <f>F115/C115*100</f>
        <v>50.559569541827855</v>
      </c>
      <c r="H115" s="21">
        <f>F115/D115*100</f>
        <v>50.47734979410525</v>
      </c>
      <c r="I115" s="21">
        <f>F115/E115*100</f>
        <v>90.91543601776455</v>
      </c>
      <c r="J115" s="3"/>
      <c r="K115" s="3"/>
      <c r="L115" s="3"/>
      <c r="M115" s="3"/>
    </row>
    <row r="116" spans="1:13" ht="19.5" thickBot="1">
      <c r="A116" s="101"/>
      <c r="B116" s="102"/>
      <c r="C116" s="44"/>
      <c r="D116" s="44"/>
      <c r="E116" s="44"/>
      <c r="F116" s="44"/>
      <c r="G116" s="42"/>
      <c r="H116" s="42"/>
      <c r="I116" s="42"/>
      <c r="J116" s="3"/>
      <c r="K116" s="3"/>
      <c r="L116" s="3"/>
      <c r="M116" s="3"/>
    </row>
    <row r="117" spans="1:13" ht="19.5" thickBot="1">
      <c r="A117" s="14"/>
      <c r="B117" s="11" t="s">
        <v>93</v>
      </c>
      <c r="C117" s="12"/>
      <c r="D117" s="12"/>
      <c r="E117" s="12"/>
      <c r="F117" s="12"/>
      <c r="G117" s="20"/>
      <c r="H117" s="20"/>
      <c r="I117" s="20"/>
      <c r="J117" s="3"/>
      <c r="K117" s="3"/>
      <c r="L117" s="3"/>
      <c r="M117" s="3"/>
    </row>
    <row r="118" spans="1:13" ht="18.75">
      <c r="A118" s="28">
        <v>25000000</v>
      </c>
      <c r="B118" s="103" t="s">
        <v>15</v>
      </c>
      <c r="C118" s="53">
        <f>C119+C123</f>
        <v>106059</v>
      </c>
      <c r="D118" s="53">
        <f>D119+D123</f>
        <v>401047</v>
      </c>
      <c r="E118" s="53">
        <f>E119+E123</f>
        <v>401047</v>
      </c>
      <c r="F118" s="53">
        <f>F119+F123</f>
        <v>323052</v>
      </c>
      <c r="G118" s="130">
        <f>F118/C118*100</f>
        <v>304.5964981755438</v>
      </c>
      <c r="H118" s="130">
        <f>F118/D118*100</f>
        <v>80.55215473498119</v>
      </c>
      <c r="I118" s="130">
        <f>F118/E118*100</f>
        <v>80.55215473498119</v>
      </c>
      <c r="J118" s="3"/>
      <c r="K118" s="3"/>
      <c r="L118" s="3"/>
      <c r="M118" s="3"/>
    </row>
    <row r="119" spans="1:13" ht="18.75">
      <c r="A119" s="60">
        <v>25010000</v>
      </c>
      <c r="B119" s="111" t="s">
        <v>67</v>
      </c>
      <c r="C119" s="44">
        <f>C121+C122</f>
        <v>106059</v>
      </c>
      <c r="D119" s="44">
        <f>D121+D122</f>
        <v>106059</v>
      </c>
      <c r="E119" s="44">
        <f>E121+E122</f>
        <v>106059</v>
      </c>
      <c r="F119" s="44">
        <v>20930</v>
      </c>
      <c r="G119" s="131">
        <f>F119/C119*100</f>
        <v>19.734298833668053</v>
      </c>
      <c r="H119" s="131">
        <f>F119/D119*100</f>
        <v>19.734298833668053</v>
      </c>
      <c r="I119" s="131">
        <f>F119/E119*100</f>
        <v>19.734298833668053</v>
      </c>
      <c r="J119" s="3"/>
      <c r="K119" s="3"/>
      <c r="L119" s="3"/>
      <c r="M119" s="3"/>
    </row>
    <row r="120" spans="1:13" ht="18.75">
      <c r="A120" s="65"/>
      <c r="B120" s="112" t="s">
        <v>68</v>
      </c>
      <c r="C120" s="45"/>
      <c r="D120" s="45"/>
      <c r="E120" s="45"/>
      <c r="F120" s="45"/>
      <c r="G120" s="43"/>
      <c r="H120" s="43"/>
      <c r="I120" s="43"/>
      <c r="J120" s="3"/>
      <c r="K120" s="3"/>
      <c r="L120" s="3"/>
      <c r="M120" s="3"/>
    </row>
    <row r="121" spans="1:13" ht="18.75">
      <c r="A121" s="65">
        <v>25010100</v>
      </c>
      <c r="B121" s="74" t="s">
        <v>69</v>
      </c>
      <c r="C121" s="51">
        <v>87657</v>
      </c>
      <c r="D121" s="51">
        <v>87657</v>
      </c>
      <c r="E121" s="51">
        <v>87657</v>
      </c>
      <c r="F121" s="51">
        <v>19813</v>
      </c>
      <c r="G121" s="43">
        <f>F121/C121*100</f>
        <v>22.602872560092177</v>
      </c>
      <c r="H121" s="43">
        <f>F121/D121*100</f>
        <v>22.602872560092177</v>
      </c>
      <c r="I121" s="43">
        <f>F121/E121*100</f>
        <v>22.602872560092177</v>
      </c>
      <c r="J121" s="3"/>
      <c r="K121" s="3"/>
      <c r="L121" s="3"/>
      <c r="M121" s="3"/>
    </row>
    <row r="122" spans="1:13" ht="18.75">
      <c r="A122" s="37">
        <v>25010300</v>
      </c>
      <c r="B122" s="75" t="s">
        <v>22</v>
      </c>
      <c r="C122" s="48">
        <v>18402</v>
      </c>
      <c r="D122" s="48">
        <v>18402</v>
      </c>
      <c r="E122" s="48">
        <v>18402</v>
      </c>
      <c r="F122" s="48">
        <v>1117</v>
      </c>
      <c r="G122" s="43">
        <f>F122/C122*100</f>
        <v>6.06999239213129</v>
      </c>
      <c r="H122" s="43">
        <f>F122/D122*100</f>
        <v>6.06999239213129</v>
      </c>
      <c r="I122" s="43">
        <f>F122/E122*100</f>
        <v>6.06999239213129</v>
      </c>
      <c r="J122" s="3"/>
      <c r="K122" s="3"/>
      <c r="L122" s="3"/>
      <c r="M122" s="3"/>
    </row>
    <row r="123" spans="1:13" ht="18.75">
      <c r="A123" s="28">
        <v>25020000</v>
      </c>
      <c r="B123" s="29" t="s">
        <v>23</v>
      </c>
      <c r="C123" s="30">
        <f>C124+C125</f>
        <v>0</v>
      </c>
      <c r="D123" s="30">
        <f>D124+D125</f>
        <v>294988</v>
      </c>
      <c r="E123" s="30">
        <f>E124+E125</f>
        <v>294988</v>
      </c>
      <c r="F123" s="30">
        <v>302122</v>
      </c>
      <c r="G123" s="127">
        <v>0</v>
      </c>
      <c r="H123" s="127">
        <f>F123/D123*100</f>
        <v>102.41840346047975</v>
      </c>
      <c r="I123" s="127">
        <f>F123/E123*100</f>
        <v>102.41840346047975</v>
      </c>
      <c r="J123" s="3"/>
      <c r="K123" s="3"/>
      <c r="L123" s="3"/>
      <c r="M123" s="3"/>
    </row>
    <row r="124" spans="1:13" ht="18.75">
      <c r="A124" s="37">
        <v>25020100</v>
      </c>
      <c r="B124" s="75" t="s">
        <v>50</v>
      </c>
      <c r="C124" s="48">
        <v>0</v>
      </c>
      <c r="D124" s="48">
        <v>278109</v>
      </c>
      <c r="E124" s="48">
        <v>278109</v>
      </c>
      <c r="F124" s="48">
        <v>278109</v>
      </c>
      <c r="G124" s="31">
        <v>0</v>
      </c>
      <c r="H124" s="43">
        <f>F124/D124*100</f>
        <v>100</v>
      </c>
      <c r="I124" s="43">
        <f>F124/E124*100</f>
        <v>100</v>
      </c>
      <c r="J124" s="3"/>
      <c r="K124" s="3"/>
      <c r="L124" s="3"/>
      <c r="M124" s="3"/>
    </row>
    <row r="125" spans="1:13" ht="57.75" customHeight="1">
      <c r="A125" s="37">
        <v>25020200</v>
      </c>
      <c r="B125" s="129" t="s">
        <v>129</v>
      </c>
      <c r="C125" s="48">
        <v>0</v>
      </c>
      <c r="D125" s="48">
        <v>16879</v>
      </c>
      <c r="E125" s="48">
        <v>16879</v>
      </c>
      <c r="F125" s="162">
        <v>24013</v>
      </c>
      <c r="G125" s="31">
        <v>0</v>
      </c>
      <c r="H125" s="31">
        <v>0</v>
      </c>
      <c r="I125" s="31">
        <v>0</v>
      </c>
      <c r="J125" s="3"/>
      <c r="K125" s="3"/>
      <c r="L125" s="3"/>
      <c r="M125" s="3"/>
    </row>
    <row r="126" spans="1:13" ht="19.5" thickBot="1">
      <c r="A126" s="101"/>
      <c r="B126" s="102"/>
      <c r="C126" s="44"/>
      <c r="D126" s="44"/>
      <c r="E126" s="44"/>
      <c r="F126" s="44"/>
      <c r="G126" s="42"/>
      <c r="H126" s="42"/>
      <c r="I126" s="42"/>
      <c r="J126" s="3"/>
      <c r="K126" s="3"/>
      <c r="L126" s="3"/>
      <c r="M126" s="3"/>
    </row>
    <row r="127" spans="1:13" ht="19.5" thickBot="1">
      <c r="A127" s="11">
        <v>602100</v>
      </c>
      <c r="B127" s="143" t="s">
        <v>34</v>
      </c>
      <c r="C127" s="144"/>
      <c r="D127" s="144"/>
      <c r="E127" s="145"/>
      <c r="F127" s="146">
        <v>67637</v>
      </c>
      <c r="G127" s="23"/>
      <c r="H127" s="23"/>
      <c r="I127" s="23"/>
      <c r="J127" s="3"/>
      <c r="K127" s="3"/>
      <c r="L127" s="3"/>
      <c r="M127" s="3"/>
    </row>
    <row r="128" spans="1:13" ht="19.5" thickBot="1">
      <c r="A128" s="33">
        <v>602300</v>
      </c>
      <c r="B128" s="24" t="s">
        <v>4</v>
      </c>
      <c r="C128" s="22"/>
      <c r="D128" s="22"/>
      <c r="E128" s="25"/>
      <c r="F128" s="26"/>
      <c r="G128" s="23"/>
      <c r="H128" s="23"/>
      <c r="I128" s="23"/>
      <c r="J128" s="3"/>
      <c r="K128" s="3"/>
      <c r="L128" s="3"/>
      <c r="M128" s="3"/>
    </row>
    <row r="129" spans="1:13" ht="19.5" thickBot="1">
      <c r="A129" s="11">
        <v>602400</v>
      </c>
      <c r="B129" s="142" t="s">
        <v>54</v>
      </c>
      <c r="C129" s="144"/>
      <c r="D129" s="22"/>
      <c r="E129" s="25"/>
      <c r="F129" s="16">
        <v>51081</v>
      </c>
      <c r="G129" s="23"/>
      <c r="H129" s="23"/>
      <c r="I129" s="23"/>
      <c r="J129" s="3"/>
      <c r="K129" s="3"/>
      <c r="L129" s="3"/>
      <c r="M129" s="3"/>
    </row>
    <row r="130" spans="1:13" ht="19.5" thickBot="1">
      <c r="A130" s="36"/>
      <c r="B130" s="9" t="s">
        <v>36</v>
      </c>
      <c r="C130" s="159">
        <f>C118</f>
        <v>106059</v>
      </c>
      <c r="D130" s="16">
        <f>D118</f>
        <v>401047</v>
      </c>
      <c r="E130" s="16">
        <f>E118</f>
        <v>401047</v>
      </c>
      <c r="F130" s="16">
        <f>F118+F127+F129</f>
        <v>441770</v>
      </c>
      <c r="G130" s="13">
        <f>F130/C130*100</f>
        <v>416.5323074892277</v>
      </c>
      <c r="H130" s="13">
        <f>F130/D130*100</f>
        <v>110.15417145621336</v>
      </c>
      <c r="I130" s="13">
        <f>F130/E130*100</f>
        <v>110.15417145621336</v>
      </c>
      <c r="J130" s="3"/>
      <c r="K130" s="3"/>
      <c r="L130" s="3"/>
      <c r="M130" s="3"/>
    </row>
    <row r="131" spans="1:13" ht="19.5" thickBot="1">
      <c r="A131" s="11">
        <v>900103</v>
      </c>
      <c r="B131" s="24" t="s">
        <v>94</v>
      </c>
      <c r="C131" s="12">
        <f>C115+C130</f>
        <v>389570520</v>
      </c>
      <c r="D131" s="12">
        <f>D115+D130</f>
        <v>390499885</v>
      </c>
      <c r="E131" s="12">
        <f>E115+E130</f>
        <v>216988640.51</v>
      </c>
      <c r="F131" s="12">
        <f>F115+F130</f>
        <v>197353325</v>
      </c>
      <c r="G131" s="13">
        <f>F131/C131*100</f>
        <v>50.65920414101149</v>
      </c>
      <c r="H131" s="13">
        <f>F131/D131*100</f>
        <v>50.53863844287688</v>
      </c>
      <c r="I131" s="13">
        <f>F131/E131*100</f>
        <v>90.95099381062066</v>
      </c>
      <c r="J131" s="3"/>
      <c r="K131" s="3"/>
      <c r="L131" s="3"/>
      <c r="M131" s="3"/>
    </row>
    <row r="132" spans="1:13" ht="18.75">
      <c r="A132" s="3"/>
      <c r="B132" s="3"/>
      <c r="C132" s="27"/>
      <c r="D132" s="27"/>
      <c r="E132" s="27"/>
      <c r="F132" s="27"/>
      <c r="G132" s="4"/>
      <c r="H132" s="4"/>
      <c r="I132" s="4"/>
      <c r="J132" s="3"/>
      <c r="K132" s="3"/>
      <c r="L132" s="3"/>
      <c r="M132" s="3"/>
    </row>
    <row r="133" spans="1:13" ht="18.75">
      <c r="A133" s="3"/>
      <c r="B133" s="3"/>
      <c r="C133" s="27"/>
      <c r="D133" s="27"/>
      <c r="E133" s="27"/>
      <c r="F133" s="27"/>
      <c r="G133" s="4"/>
      <c r="H133" s="4"/>
      <c r="I133" s="4"/>
      <c r="J133" s="3"/>
      <c r="K133" s="3"/>
      <c r="L133" s="3"/>
      <c r="M133" s="3"/>
    </row>
    <row r="134" spans="1:13" ht="18.75">
      <c r="A134" s="3"/>
      <c r="B134" s="3"/>
      <c r="C134" s="27"/>
      <c r="D134" s="27"/>
      <c r="E134" s="27"/>
      <c r="F134" s="27"/>
      <c r="G134" s="4"/>
      <c r="H134" s="4"/>
      <c r="I134" s="4"/>
      <c r="J134" s="3"/>
      <c r="K134" s="3"/>
      <c r="L134" s="3"/>
      <c r="M134" s="3"/>
    </row>
    <row r="135" spans="1:13" ht="18.75">
      <c r="A135" s="3"/>
      <c r="B135" s="3"/>
      <c r="C135" s="27"/>
      <c r="D135" s="27"/>
      <c r="E135" s="27"/>
      <c r="F135" s="27"/>
      <c r="G135" s="4"/>
      <c r="H135" s="4"/>
      <c r="I135" s="4"/>
      <c r="J135" s="3"/>
      <c r="K135" s="3"/>
      <c r="L135" s="3"/>
      <c r="M135" s="3"/>
    </row>
    <row r="136" spans="1:13" ht="18.75">
      <c r="A136" s="3"/>
      <c r="B136" s="3"/>
      <c r="C136" s="27"/>
      <c r="D136" s="27"/>
      <c r="E136" s="27"/>
      <c r="F136" s="27"/>
      <c r="G136" s="4"/>
      <c r="H136" s="4"/>
      <c r="I136" s="4"/>
      <c r="J136" s="3"/>
      <c r="K136" s="3"/>
      <c r="L136" s="3"/>
      <c r="M136" s="3"/>
    </row>
    <row r="137" spans="1:13" ht="18.75">
      <c r="A137" s="3"/>
      <c r="B137" s="3"/>
      <c r="C137" s="27"/>
      <c r="D137" s="27"/>
      <c r="E137" s="27"/>
      <c r="F137" s="27"/>
      <c r="G137" s="4"/>
      <c r="H137" s="4"/>
      <c r="I137" s="4"/>
      <c r="J137" s="3"/>
      <c r="K137" s="3"/>
      <c r="L137" s="3"/>
      <c r="M137" s="3"/>
    </row>
    <row r="138" spans="1:13" ht="18.75">
      <c r="A138" s="3"/>
      <c r="B138" s="3"/>
      <c r="C138" s="3"/>
      <c r="D138" s="3"/>
      <c r="E138" s="3"/>
      <c r="F138" s="3"/>
      <c r="G138" s="4"/>
      <c r="H138" s="4"/>
      <c r="I138" s="4"/>
      <c r="J138" s="3"/>
      <c r="K138" s="3"/>
      <c r="L138" s="3"/>
      <c r="M138" s="3"/>
    </row>
    <row r="139" spans="1:13" ht="20.25">
      <c r="A139" s="3"/>
      <c r="B139" s="132"/>
      <c r="C139" s="132"/>
      <c r="D139" s="132"/>
      <c r="E139" s="132"/>
      <c r="F139" s="133"/>
      <c r="G139" s="132"/>
      <c r="H139" s="132"/>
      <c r="I139" s="132"/>
      <c r="J139" s="3"/>
      <c r="K139" s="3"/>
      <c r="L139" s="3"/>
      <c r="M139" s="3"/>
    </row>
    <row r="140" spans="1:13" ht="20.25">
      <c r="A140" s="3"/>
      <c r="B140" s="134" t="s">
        <v>135</v>
      </c>
      <c r="C140" s="133"/>
      <c r="D140" s="133"/>
      <c r="E140" s="133"/>
      <c r="F140" s="133"/>
      <c r="G140" s="132" t="s">
        <v>136</v>
      </c>
      <c r="H140" s="132"/>
      <c r="I140" s="132"/>
      <c r="J140" s="3"/>
      <c r="K140" s="3"/>
      <c r="L140" s="3"/>
      <c r="M140" s="3"/>
    </row>
    <row r="141" spans="1:13" ht="18.75">
      <c r="A141" s="3"/>
      <c r="B141" s="3"/>
      <c r="C141" s="3"/>
      <c r="D141" s="3"/>
      <c r="E141" s="3"/>
      <c r="F141" s="3"/>
      <c r="G141" s="4"/>
      <c r="H141" s="4"/>
      <c r="I141" s="4"/>
      <c r="J141" s="3"/>
      <c r="K141" s="3"/>
      <c r="L141" s="3"/>
      <c r="M141" s="3"/>
    </row>
    <row r="142" spans="1:13" ht="18.75">
      <c r="A142" s="3"/>
      <c r="B142" s="3"/>
      <c r="C142" s="3"/>
      <c r="D142" s="3"/>
      <c r="E142" s="3"/>
      <c r="F142" s="3"/>
      <c r="G142" s="4"/>
      <c r="H142" s="4"/>
      <c r="I142" s="4"/>
      <c r="J142" s="3"/>
      <c r="K142" s="3"/>
      <c r="L142" s="3"/>
      <c r="M142" s="3"/>
    </row>
    <row r="143" spans="1:13" ht="18.75">
      <c r="A143" s="3"/>
      <c r="B143" s="3"/>
      <c r="C143" s="3"/>
      <c r="D143" s="3"/>
      <c r="E143" s="3"/>
      <c r="F143" s="3"/>
      <c r="G143" s="4"/>
      <c r="H143" s="4"/>
      <c r="I143" s="4"/>
      <c r="J143" s="3"/>
      <c r="K143" s="3"/>
      <c r="L143" s="3"/>
      <c r="M143" s="3"/>
    </row>
    <row r="144" spans="1:13" ht="18.75">
      <c r="A144" s="3"/>
      <c r="B144" s="3"/>
      <c r="C144" s="3"/>
      <c r="D144" s="3"/>
      <c r="E144" s="3"/>
      <c r="F144" s="3"/>
      <c r="G144" s="4"/>
      <c r="H144" s="4"/>
      <c r="I144" s="4"/>
      <c r="J144" s="3"/>
      <c r="K144" s="3"/>
      <c r="L144" s="3"/>
      <c r="M144" s="3"/>
    </row>
    <row r="145" spans="1:13" ht="18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</row>
    <row r="146" spans="1:13" ht="18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</row>
    <row r="147" spans="1:13" ht="18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</row>
    <row r="148" spans="1:13" ht="18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</row>
    <row r="149" spans="1:13" ht="18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</row>
    <row r="150" spans="1:13" ht="18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</row>
    <row r="151" spans="1:13" ht="18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</row>
    <row r="152" spans="1:13" ht="18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</row>
    <row r="153" spans="1:13" ht="18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</row>
    <row r="154" spans="1:13" ht="18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</row>
    <row r="155" spans="1:13" ht="18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</row>
    <row r="156" spans="1:13" ht="18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</row>
    <row r="157" spans="1:13" ht="18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</row>
    <row r="158" spans="1:13" ht="18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</row>
    <row r="159" spans="1:13" ht="18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</row>
    <row r="160" spans="1:13" ht="18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</row>
    <row r="161" spans="1:13" ht="18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</row>
    <row r="162" spans="1:13" ht="18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</row>
    <row r="163" spans="1:13" ht="18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</row>
    <row r="164" spans="1:13" ht="18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</row>
    <row r="165" spans="1:13" ht="18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</row>
    <row r="166" spans="1:13" ht="18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</row>
    <row r="167" spans="1:13" ht="18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</row>
    <row r="168" spans="1:13" ht="18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</row>
    <row r="169" spans="1:13" ht="18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</row>
    <row r="170" spans="1:13" ht="18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</row>
    <row r="171" spans="1:13" ht="18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</row>
    <row r="172" spans="1:13" ht="18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</row>
    <row r="173" spans="1:13" ht="18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</row>
    <row r="174" spans="1:13" ht="18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</row>
    <row r="175" spans="1:13" ht="18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</row>
    <row r="176" spans="1:13" ht="18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</row>
    <row r="177" spans="1:13" ht="18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</row>
    <row r="178" spans="1:13" ht="18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</row>
    <row r="179" spans="1:13" ht="18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</row>
    <row r="180" spans="1:13" ht="18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</row>
    <row r="181" spans="1:13" ht="18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</row>
    <row r="182" spans="1:13" ht="18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</row>
    <row r="183" spans="1:13" ht="18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</row>
    <row r="184" spans="1:13" ht="18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1:13" ht="18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  <row r="186" spans="1:13" ht="18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</row>
    <row r="187" spans="1:13" ht="18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</row>
    <row r="188" spans="1:13" ht="18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</row>
    <row r="189" spans="1:13" ht="18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</row>
    <row r="190" spans="1:13" ht="18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</row>
    <row r="191" spans="1:13" ht="18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</row>
    <row r="192" spans="1:13" ht="18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</row>
    <row r="193" spans="1:13" ht="18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</row>
    <row r="194" spans="1:13" ht="18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</row>
    <row r="195" spans="1:13" ht="18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</row>
    <row r="196" spans="1:13" ht="18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</row>
    <row r="197" spans="1:13" ht="18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</row>
    <row r="198" spans="1:13" ht="18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</row>
    <row r="199" spans="1:13" ht="18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</row>
    <row r="200" spans="1:13" ht="18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</row>
    <row r="201" spans="1:13" ht="18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</row>
    <row r="202" spans="1:13" ht="18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</row>
    <row r="203" spans="1:13" ht="18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8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8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8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8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8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8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8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8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8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8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8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8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8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8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8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8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8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8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8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8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8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8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8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8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8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8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8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8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8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8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8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8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8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8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8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8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8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8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8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8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8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8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8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8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8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8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8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8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8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8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8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8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8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8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8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8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8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8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8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8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8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8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8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8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8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8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8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8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8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8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8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8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8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8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8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8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8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8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8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8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8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8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8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8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8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8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8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8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8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8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8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8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8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8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8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8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8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8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8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8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8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8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8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8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8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8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8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8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8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8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8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8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8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8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8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8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8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8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8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8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8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8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8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8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8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8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8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8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8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8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8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8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8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8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8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8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8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8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8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8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8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8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8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8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8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8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8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8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8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8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8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8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8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8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8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8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8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8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8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8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8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8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8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8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8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8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</sheetData>
  <sheetProtection/>
  <mergeCells count="1">
    <mergeCell ref="G10:I10"/>
  </mergeCells>
  <printOptions/>
  <pageMargins left="0.52" right="0.16" top="0.24" bottom="0.25" header="0.17" footer="0.18"/>
  <pageSetup horizontalDpi="600" verticalDpi="600" orientation="portrait" paperSize="9" scale="40" r:id="rId1"/>
  <rowBreaks count="1" manualBreakCount="1">
    <brk id="9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2018-09-14T08:24:03Z</cp:lastPrinted>
  <dcterms:created xsi:type="dcterms:W3CDTF">2002-09-24T12:38:18Z</dcterms:created>
  <dcterms:modified xsi:type="dcterms:W3CDTF">2018-10-02T14:13:50Z</dcterms:modified>
  <cp:category/>
  <cp:version/>
  <cp:contentType/>
  <cp:contentStatus/>
</cp:coreProperties>
</file>