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'Лист1'!$B$1:$I$41</definedName>
  </definedNames>
  <calcPr fullCalcOnLoad="1"/>
</workbook>
</file>

<file path=xl/sharedStrings.xml><?xml version="1.0" encoding="utf-8"?>
<sst xmlns="http://schemas.openxmlformats.org/spreadsheetml/2006/main" count="109" uniqueCount="98">
  <si>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</si>
  <si>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</si>
  <si>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</si>
  <si>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</si>
  <si>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</si>
  <si>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</si>
  <si>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</si>
  <si>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</si>
  <si>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</si>
  <si>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</si>
  <si>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</si>
  <si>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</si>
  <si>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</si>
  <si>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</si>
  <si>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</si>
  <si>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</si>
  <si>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</si>
  <si>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</si>
  <si>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</si>
  <si>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</si>
  <si>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</si>
  <si>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</si>
  <si>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</si>
  <si>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</si>
  <si>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</si>
  <si>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</si>
  <si>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</si>
  <si>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</si>
  <si>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</si>
  <si>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</si>
  <si>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</si>
  <si>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</si>
  <si>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</si>
  <si>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</si>
  <si>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</si>
  <si>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</si>
  <si>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</si>
  <si>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</si>
  <si>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</si>
  <si>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</si>
  <si>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</si>
  <si>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</si>
  <si>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</si>
  <si>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</si>
  <si>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</si>
  <si>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</si>
  <si>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</si>
  <si>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</si>
  <si>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</si>
  <si>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</si>
  <si>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</si>
  <si>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</si>
  <si>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</si>
  <si>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</si>
  <si>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</si>
  <si>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</si>
  <si>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</si>
  <si>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</si>
  <si>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</si>
  <si>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</si>
  <si>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</si>
  <si>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</si>
  <si>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</si>
  <si>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</si>
  <si>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</si>
  <si>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</si>
  <si>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</si>
  <si>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</si>
  <si>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</si>
  <si>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</si>
  <si>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</si>
  <si>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</si>
  <si>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</si>
  <si>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</si>
  <si>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</si>
  <si>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</si>
  <si>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</si>
  <si>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</si>
  <si>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</si>
  <si>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</si>
  <si>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</si>
  <si>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</si>
  <si>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</si>
  <si>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</si>
  <si>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</si>
  <si>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</si>
  <si>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</si>
  <si>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</si>
  <si>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</si>
  <si>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</si>
  <si>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</si>
  <si>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</si>
  <si>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</si>
  <si>
    <t xml:space="preserve">до розпорядження голови </t>
  </si>
  <si>
    <t>районної у місті ради</t>
  </si>
  <si>
    <t>керуючий справами виконкому</t>
  </si>
  <si>
    <t>М.В. Ребченко</t>
  </si>
  <si>
    <t>Заступник голови районної у місті ради з питань діяльності виконавчих органів -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</si>
</sst>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9"/>
  <sheetViews>
    <sheetView tabSelected="1" view="pageBreakPreview" zoomScale="70" zoomScaleNormal="85" zoomScaleSheetLayoutView="70" zoomScalePageLayoutView="0" workbookViewId="0" topLeftCell="A40">
      <selection activeCell="F44" sqref="F44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72.875" style="1" customWidth="1"/>
    <col min="6" max="6" width="98.875" style="1" customWidth="1"/>
    <col min="7" max="7" width="17.125" style="2" customWidth="1"/>
    <col min="8" max="8" width="16.625" style="4" customWidth="1"/>
    <col min="9" max="9" width="17.003906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5" t="s">
        <v>35</v>
      </c>
      <c r="I1" s="75"/>
    </row>
    <row r="2" spans="2:9" ht="15" customHeight="1">
      <c r="B2" s="26"/>
      <c r="C2" s="26"/>
      <c r="D2" s="26"/>
      <c r="E2" s="26"/>
      <c r="F2" s="26"/>
      <c r="G2" s="27"/>
      <c r="H2" s="72" t="s">
        <v>93</v>
      </c>
      <c r="I2" s="72"/>
    </row>
    <row r="3" spans="2:9" ht="15" customHeight="1">
      <c r="B3" s="26"/>
      <c r="C3" s="26"/>
      <c r="D3" s="26"/>
      <c r="E3" s="26"/>
      <c r="F3" s="26"/>
      <c r="G3" s="27"/>
      <c r="H3" s="72" t="s">
        <v>94</v>
      </c>
      <c r="I3" s="72"/>
    </row>
    <row r="4" spans="2:9" ht="17.25" customHeight="1">
      <c r="B4" s="26"/>
      <c r="C4" s="26"/>
      <c r="D4" s="26"/>
      <c r="E4" s="26"/>
      <c r="F4" s="26"/>
      <c r="G4" s="27"/>
      <c r="H4" s="75" t="s">
        <v>11</v>
      </c>
      <c r="I4" s="75"/>
    </row>
    <row r="5" spans="2:9" ht="15.75">
      <c r="B5" s="26"/>
      <c r="C5" s="26"/>
      <c r="D5" s="26"/>
      <c r="E5" s="26"/>
      <c r="F5" s="26"/>
      <c r="G5" s="27"/>
      <c r="H5" s="28"/>
      <c r="I5" s="28"/>
    </row>
    <row r="6" spans="2:9" ht="20.25" customHeight="1">
      <c r="B6" s="76" t="s">
        <v>36</v>
      </c>
      <c r="C6" s="76"/>
      <c r="D6" s="76"/>
      <c r="E6" s="76"/>
      <c r="F6" s="76"/>
      <c r="G6" s="76"/>
      <c r="H6" s="76"/>
      <c r="I6" s="76"/>
    </row>
    <row r="7" spans="2:9" ht="16.5" thickBot="1">
      <c r="B7" s="26"/>
      <c r="C7" s="29"/>
      <c r="D7" s="29"/>
      <c r="E7" s="29"/>
      <c r="F7" s="29"/>
      <c r="G7" s="30"/>
      <c r="H7" s="31"/>
      <c r="I7" s="32" t="s">
        <v>12</v>
      </c>
    </row>
    <row r="8" spans="1:9" ht="96.75" customHeight="1" thickBot="1">
      <c r="A8" s="17" t="s">
        <v>3</v>
      </c>
      <c r="B8" s="51" t="s">
        <v>16</v>
      </c>
      <c r="C8" s="51" t="s">
        <v>17</v>
      </c>
      <c r="D8" s="51" t="s">
        <v>18</v>
      </c>
      <c r="E8" s="51" t="s">
        <v>19</v>
      </c>
      <c r="F8" s="23" t="s">
        <v>4</v>
      </c>
      <c r="G8" s="23" t="s">
        <v>0</v>
      </c>
      <c r="H8" s="23" t="s">
        <v>1</v>
      </c>
      <c r="I8" s="64" t="s">
        <v>5</v>
      </c>
    </row>
    <row r="9" spans="1:9" ht="16.5" thickBot="1">
      <c r="A9" s="14"/>
      <c r="B9" s="35">
        <v>1</v>
      </c>
      <c r="C9" s="23">
        <v>2</v>
      </c>
      <c r="D9" s="23">
        <v>3</v>
      </c>
      <c r="E9" s="23">
        <v>4</v>
      </c>
      <c r="F9" s="35">
        <v>5</v>
      </c>
      <c r="G9" s="36">
        <v>6</v>
      </c>
      <c r="H9" s="36">
        <v>7</v>
      </c>
      <c r="I9" s="36">
        <v>8</v>
      </c>
    </row>
    <row r="10" spans="1:16" ht="21" customHeight="1" thickBot="1">
      <c r="A10" s="18"/>
      <c r="B10" s="41" t="s">
        <v>20</v>
      </c>
      <c r="C10" s="60"/>
      <c r="D10" s="60"/>
      <c r="E10" s="61" t="s">
        <v>21</v>
      </c>
      <c r="F10" s="37"/>
      <c r="G10" s="38">
        <f>G12+G13+G14+G15+G16</f>
        <v>378403</v>
      </c>
      <c r="H10" s="38">
        <f>H15+H13</f>
        <v>0</v>
      </c>
      <c r="I10" s="38">
        <f>G10+H10</f>
        <v>378403</v>
      </c>
      <c r="J10" s="12"/>
      <c r="K10" s="3"/>
      <c r="L10" s="3"/>
      <c r="M10" s="9"/>
      <c r="N10" s="9"/>
      <c r="O10" s="9"/>
      <c r="P10" s="9"/>
    </row>
    <row r="11" spans="1:16" ht="15.75" customHeight="1" thickBot="1">
      <c r="A11" s="19"/>
      <c r="B11" s="39"/>
      <c r="C11" s="35"/>
      <c r="D11" s="35"/>
      <c r="E11" s="40" t="s">
        <v>34</v>
      </c>
      <c r="F11" s="37"/>
      <c r="G11" s="36"/>
      <c r="H11" s="36"/>
      <c r="I11" s="36"/>
      <c r="J11" s="9"/>
      <c r="K11" s="9"/>
      <c r="L11" s="9"/>
      <c r="M11" s="9"/>
      <c r="N11" s="9"/>
      <c r="O11" s="9"/>
      <c r="P11" s="9"/>
    </row>
    <row r="12" spans="1:16" ht="48.75" customHeight="1" hidden="1" thickBot="1">
      <c r="A12" s="19"/>
      <c r="B12" s="21" t="s">
        <v>37</v>
      </c>
      <c r="C12" s="21" t="s">
        <v>38</v>
      </c>
      <c r="D12" s="21" t="s">
        <v>39</v>
      </c>
      <c r="E12" s="44" t="s">
        <v>40</v>
      </c>
      <c r="F12" s="43" t="s">
        <v>70</v>
      </c>
      <c r="G12" s="36"/>
      <c r="H12" s="36"/>
      <c r="I12" s="36">
        <f aca="true" t="shared" si="0" ref="I12:I17">G12+H12</f>
        <v>0</v>
      </c>
      <c r="J12" s="9"/>
      <c r="K12" s="9"/>
      <c r="L12" s="9"/>
      <c r="M12" s="9"/>
      <c r="N12" s="9"/>
      <c r="O12" s="9"/>
      <c r="P12" s="9"/>
    </row>
    <row r="13" spans="1:16" ht="35.25" customHeight="1" thickBot="1">
      <c r="A13" s="19"/>
      <c r="B13" s="21" t="s">
        <v>41</v>
      </c>
      <c r="C13" s="21" t="s">
        <v>42</v>
      </c>
      <c r="D13" s="21" t="s">
        <v>31</v>
      </c>
      <c r="E13" s="44" t="s">
        <v>43</v>
      </c>
      <c r="F13" s="43" t="s">
        <v>69</v>
      </c>
      <c r="G13" s="36">
        <v>48507</v>
      </c>
      <c r="H13" s="36">
        <v>0</v>
      </c>
      <c r="I13" s="36">
        <f t="shared" si="0"/>
        <v>48507</v>
      </c>
      <c r="J13" s="9"/>
      <c r="K13" s="9"/>
      <c r="L13" s="9"/>
      <c r="M13" s="9"/>
      <c r="N13" s="9"/>
      <c r="O13" s="9"/>
      <c r="P13" s="9"/>
    </row>
    <row r="14" spans="1:16" ht="52.5" customHeight="1" thickBot="1">
      <c r="A14" s="19"/>
      <c r="B14" s="21" t="s">
        <v>44</v>
      </c>
      <c r="C14" s="21" t="s">
        <v>45</v>
      </c>
      <c r="D14" s="21" t="s">
        <v>31</v>
      </c>
      <c r="E14" s="44" t="s">
        <v>27</v>
      </c>
      <c r="F14" s="43" t="s">
        <v>46</v>
      </c>
      <c r="G14" s="36">
        <f>133542-64942</f>
        <v>68600</v>
      </c>
      <c r="H14" s="36">
        <v>0</v>
      </c>
      <c r="I14" s="36">
        <f t="shared" si="0"/>
        <v>68600</v>
      </c>
      <c r="J14" s="9"/>
      <c r="K14" s="9"/>
      <c r="L14" s="9"/>
      <c r="M14" s="9"/>
      <c r="N14" s="9"/>
      <c r="O14" s="9"/>
      <c r="P14" s="9"/>
    </row>
    <row r="15" spans="1:16" ht="34.5" customHeight="1" thickBot="1">
      <c r="A15" s="19"/>
      <c r="B15" s="21" t="s">
        <v>73</v>
      </c>
      <c r="C15" s="21" t="s">
        <v>74</v>
      </c>
      <c r="D15" s="21" t="s">
        <v>28</v>
      </c>
      <c r="E15" s="44" t="s">
        <v>47</v>
      </c>
      <c r="F15" s="43" t="s">
        <v>24</v>
      </c>
      <c r="G15" s="36">
        <v>173182</v>
      </c>
      <c r="H15" s="36">
        <v>0</v>
      </c>
      <c r="I15" s="36">
        <f t="shared" si="0"/>
        <v>173182</v>
      </c>
      <c r="J15" s="9"/>
      <c r="K15" s="9"/>
      <c r="L15" s="9"/>
      <c r="M15" s="9"/>
      <c r="N15" s="9"/>
      <c r="O15" s="9"/>
      <c r="P15" s="9"/>
    </row>
    <row r="16" spans="1:16" ht="34.5" customHeight="1" thickBot="1">
      <c r="A16" s="19"/>
      <c r="B16" s="21" t="s">
        <v>89</v>
      </c>
      <c r="C16" s="21" t="s">
        <v>90</v>
      </c>
      <c r="D16" s="21" t="s">
        <v>6</v>
      </c>
      <c r="E16" s="66" t="s">
        <v>91</v>
      </c>
      <c r="F16" s="43" t="s">
        <v>92</v>
      </c>
      <c r="G16" s="36">
        <v>88114</v>
      </c>
      <c r="H16" s="36">
        <v>0</v>
      </c>
      <c r="I16" s="36">
        <f t="shared" si="0"/>
        <v>88114</v>
      </c>
      <c r="J16" s="9"/>
      <c r="K16" s="9"/>
      <c r="L16" s="9"/>
      <c r="M16" s="9"/>
      <c r="N16" s="9"/>
      <c r="O16" s="9"/>
      <c r="P16" s="9"/>
    </row>
    <row r="17" spans="1:16" ht="24" customHeight="1" thickBot="1">
      <c r="A17" s="19"/>
      <c r="B17" s="21"/>
      <c r="C17" s="21"/>
      <c r="D17" s="21"/>
      <c r="E17" s="44" t="s">
        <v>52</v>
      </c>
      <c r="F17" s="43" t="s">
        <v>92</v>
      </c>
      <c r="G17" s="36">
        <v>88114</v>
      </c>
      <c r="H17" s="36">
        <v>0</v>
      </c>
      <c r="I17" s="36">
        <f t="shared" si="0"/>
        <v>88114</v>
      </c>
      <c r="J17" s="9"/>
      <c r="K17" s="9"/>
      <c r="L17" s="9"/>
      <c r="M17" s="9"/>
      <c r="N17" s="9"/>
      <c r="O17" s="9"/>
      <c r="P17" s="9"/>
    </row>
    <row r="18" spans="1:16" ht="33" customHeight="1" thickBot="1">
      <c r="A18" s="20"/>
      <c r="B18" s="41" t="s">
        <v>48</v>
      </c>
      <c r="C18" s="62"/>
      <c r="D18" s="63"/>
      <c r="E18" s="52" t="s">
        <v>68</v>
      </c>
      <c r="F18" s="43"/>
      <c r="G18" s="38">
        <f>G20+G22+G23+G24+G26+G21</f>
        <v>4048573</v>
      </c>
      <c r="H18" s="38">
        <f>H20+H22+H23+H24+H26+H21</f>
        <v>0</v>
      </c>
      <c r="I18" s="38">
        <f>I20+I22+I23+I24+I26+I21</f>
        <v>4048573</v>
      </c>
      <c r="J18" s="13"/>
      <c r="K18" s="13"/>
      <c r="L18" s="13"/>
      <c r="M18" s="13"/>
      <c r="N18" s="13"/>
      <c r="O18" s="13"/>
      <c r="P18" s="13"/>
    </row>
    <row r="19" spans="1:16" ht="15.75" customHeight="1" thickBot="1">
      <c r="A19" s="20"/>
      <c r="B19" s="39"/>
      <c r="C19" s="22"/>
      <c r="D19" s="42"/>
      <c r="E19" s="44" t="s">
        <v>23</v>
      </c>
      <c r="F19" s="43"/>
      <c r="G19" s="38"/>
      <c r="H19" s="38"/>
      <c r="I19" s="38"/>
      <c r="J19" s="13"/>
      <c r="K19" s="13"/>
      <c r="L19" s="13"/>
      <c r="M19" s="13"/>
      <c r="N19" s="13"/>
      <c r="O19" s="13"/>
      <c r="P19" s="13"/>
    </row>
    <row r="20" spans="1:16" ht="54" customHeight="1" thickBot="1">
      <c r="A20" s="20"/>
      <c r="B20" s="68" t="s">
        <v>49</v>
      </c>
      <c r="C20" s="68" t="s">
        <v>25</v>
      </c>
      <c r="D20" s="68" t="s">
        <v>26</v>
      </c>
      <c r="E20" s="70" t="s">
        <v>50</v>
      </c>
      <c r="F20" s="43" t="s">
        <v>69</v>
      </c>
      <c r="G20" s="36">
        <v>182778</v>
      </c>
      <c r="H20" s="45">
        <v>0</v>
      </c>
      <c r="I20" s="36">
        <f aca="true" t="shared" si="1" ref="I20:I31">G20+H20</f>
        <v>182778</v>
      </c>
      <c r="J20" s="13"/>
      <c r="K20" s="13"/>
      <c r="L20" s="13"/>
      <c r="M20" s="13"/>
      <c r="N20" s="13"/>
      <c r="O20" s="13"/>
      <c r="P20" s="13"/>
    </row>
    <row r="21" spans="1:16" ht="54" customHeight="1" thickBot="1">
      <c r="A21" s="20"/>
      <c r="B21" s="69"/>
      <c r="C21" s="69"/>
      <c r="D21" s="69"/>
      <c r="E21" s="71"/>
      <c r="F21" s="43" t="s">
        <v>88</v>
      </c>
      <c r="G21" s="36">
        <f>9000-90</f>
        <v>8910</v>
      </c>
      <c r="H21" s="45">
        <v>0</v>
      </c>
      <c r="I21" s="36">
        <f t="shared" si="1"/>
        <v>8910</v>
      </c>
      <c r="J21" s="13"/>
      <c r="K21" s="13"/>
      <c r="L21" s="13"/>
      <c r="M21" s="13"/>
      <c r="N21" s="13"/>
      <c r="O21" s="13"/>
      <c r="P21" s="13"/>
    </row>
    <row r="22" spans="1:16" ht="77.25" customHeight="1" thickBot="1">
      <c r="A22" s="20"/>
      <c r="B22" s="21" t="s">
        <v>71</v>
      </c>
      <c r="C22" s="21" t="s">
        <v>72</v>
      </c>
      <c r="D22" s="21" t="s">
        <v>9</v>
      </c>
      <c r="E22" s="66" t="s">
        <v>75</v>
      </c>
      <c r="F22" s="43" t="s">
        <v>22</v>
      </c>
      <c r="G22" s="36">
        <v>274301</v>
      </c>
      <c r="H22" s="45">
        <v>0</v>
      </c>
      <c r="I22" s="36">
        <f t="shared" si="1"/>
        <v>274301</v>
      </c>
      <c r="J22" s="13"/>
      <c r="K22" s="13"/>
      <c r="L22" s="13"/>
      <c r="M22" s="13"/>
      <c r="N22" s="13"/>
      <c r="O22" s="13"/>
      <c r="P22" s="13"/>
    </row>
    <row r="23" spans="1:16" ht="37.5" customHeight="1" thickBot="1">
      <c r="A23" s="20"/>
      <c r="B23" s="21" t="s">
        <v>77</v>
      </c>
      <c r="C23" s="21" t="s">
        <v>78</v>
      </c>
      <c r="D23" s="21" t="s">
        <v>10</v>
      </c>
      <c r="E23" s="44" t="s">
        <v>51</v>
      </c>
      <c r="F23" s="43" t="s">
        <v>22</v>
      </c>
      <c r="G23" s="36">
        <f>349458-10000</f>
        <v>339458</v>
      </c>
      <c r="H23" s="45">
        <v>0</v>
      </c>
      <c r="I23" s="36">
        <f t="shared" si="1"/>
        <v>339458</v>
      </c>
      <c r="J23" s="13"/>
      <c r="K23" s="13"/>
      <c r="L23" s="13"/>
      <c r="M23" s="13"/>
      <c r="N23" s="13"/>
      <c r="O23" s="13"/>
      <c r="P23" s="13"/>
    </row>
    <row r="24" spans="1:16" ht="20.25" customHeight="1" thickBot="1">
      <c r="A24" s="20"/>
      <c r="B24" s="74" t="s">
        <v>79</v>
      </c>
      <c r="C24" s="74" t="s">
        <v>80</v>
      </c>
      <c r="D24" s="22" t="s">
        <v>13</v>
      </c>
      <c r="E24" s="44" t="s">
        <v>14</v>
      </c>
      <c r="F24" s="43" t="s">
        <v>53</v>
      </c>
      <c r="G24" s="45">
        <v>94720</v>
      </c>
      <c r="H24" s="45">
        <f>H25</f>
        <v>0</v>
      </c>
      <c r="I24" s="36">
        <f t="shared" si="1"/>
        <v>94720</v>
      </c>
      <c r="J24" s="13"/>
      <c r="K24" s="13"/>
      <c r="L24" s="13"/>
      <c r="M24" s="13"/>
      <c r="N24" s="13"/>
      <c r="O24" s="13"/>
      <c r="P24" s="13"/>
    </row>
    <row r="25" spans="1:16" ht="19.5" customHeight="1" thickBot="1">
      <c r="A25" s="20"/>
      <c r="B25" s="74"/>
      <c r="C25" s="74"/>
      <c r="D25" s="50"/>
      <c r="E25" s="44" t="s">
        <v>52</v>
      </c>
      <c r="F25" s="43" t="s">
        <v>53</v>
      </c>
      <c r="G25" s="45">
        <v>94720</v>
      </c>
      <c r="H25" s="45">
        <v>0</v>
      </c>
      <c r="I25" s="36">
        <f t="shared" si="1"/>
        <v>94720</v>
      </c>
      <c r="J25" s="13"/>
      <c r="K25" s="13"/>
      <c r="L25" s="13"/>
      <c r="M25" s="13"/>
      <c r="N25" s="13"/>
      <c r="O25" s="13"/>
      <c r="P25" s="13"/>
    </row>
    <row r="26" spans="1:16" ht="86.25" customHeight="1" thickBot="1">
      <c r="A26" s="20"/>
      <c r="B26" s="73" t="s">
        <v>81</v>
      </c>
      <c r="C26" s="73" t="s">
        <v>82</v>
      </c>
      <c r="D26" s="21" t="s">
        <v>8</v>
      </c>
      <c r="E26" s="44" t="s">
        <v>54</v>
      </c>
      <c r="F26" s="65" t="s">
        <v>76</v>
      </c>
      <c r="G26" s="45">
        <f>3965697-700000-117291</f>
        <v>3148406</v>
      </c>
      <c r="H26" s="45">
        <v>0</v>
      </c>
      <c r="I26" s="36">
        <f t="shared" si="1"/>
        <v>3148406</v>
      </c>
      <c r="J26" s="13"/>
      <c r="K26" s="13"/>
      <c r="L26" s="13"/>
      <c r="M26" s="13"/>
      <c r="N26" s="13"/>
      <c r="O26" s="13"/>
      <c r="P26" s="13"/>
    </row>
    <row r="27" spans="1:16" ht="35.25" customHeight="1" thickBot="1">
      <c r="A27" s="20"/>
      <c r="B27" s="73"/>
      <c r="C27" s="73"/>
      <c r="D27" s="42"/>
      <c r="E27" s="44" t="s">
        <v>7</v>
      </c>
      <c r="F27" s="65" t="s">
        <v>55</v>
      </c>
      <c r="G27" s="45">
        <f>2562297-700000-117291</f>
        <v>1745006</v>
      </c>
      <c r="H27" s="45">
        <v>0</v>
      </c>
      <c r="I27" s="36">
        <f t="shared" si="1"/>
        <v>1745006</v>
      </c>
      <c r="J27" s="13"/>
      <c r="K27" s="13"/>
      <c r="L27" s="13"/>
      <c r="M27" s="13"/>
      <c r="N27" s="13"/>
      <c r="O27" s="13"/>
      <c r="P27" s="13"/>
    </row>
    <row r="28" spans="1:16" ht="34.5" customHeight="1" thickBot="1">
      <c r="A28" s="20"/>
      <c r="B28" s="46" t="s">
        <v>67</v>
      </c>
      <c r="C28" s="47"/>
      <c r="D28" s="42"/>
      <c r="E28" s="52" t="s">
        <v>29</v>
      </c>
      <c r="F28" s="48"/>
      <c r="G28" s="49">
        <f>G31+G30</f>
        <v>91496</v>
      </c>
      <c r="H28" s="49">
        <f>H31+H30</f>
        <v>0</v>
      </c>
      <c r="I28" s="49">
        <f>I31+I30</f>
        <v>91496</v>
      </c>
      <c r="J28" s="13"/>
      <c r="K28" s="13"/>
      <c r="L28" s="13"/>
      <c r="M28" s="13"/>
      <c r="N28" s="13"/>
      <c r="O28" s="13"/>
      <c r="P28" s="13"/>
    </row>
    <row r="29" spans="1:16" ht="18.75" customHeight="1" thickBot="1">
      <c r="A29" s="20"/>
      <c r="B29" s="33"/>
      <c r="C29" s="47"/>
      <c r="D29" s="42"/>
      <c r="E29" s="44" t="s">
        <v>23</v>
      </c>
      <c r="F29" s="48"/>
      <c r="G29" s="49"/>
      <c r="H29" s="49"/>
      <c r="I29" s="38"/>
      <c r="J29" s="13"/>
      <c r="K29" s="13"/>
      <c r="L29" s="13"/>
      <c r="M29" s="13"/>
      <c r="N29" s="13"/>
      <c r="O29" s="13"/>
      <c r="P29" s="13"/>
    </row>
    <row r="30" spans="1:16" ht="67.5" customHeight="1" thickBot="1">
      <c r="A30" s="20"/>
      <c r="B30" s="21" t="s">
        <v>86</v>
      </c>
      <c r="C30" s="47" t="s">
        <v>83</v>
      </c>
      <c r="D30" s="42" t="s">
        <v>84</v>
      </c>
      <c r="E30" s="66" t="s">
        <v>87</v>
      </c>
      <c r="F30" s="66" t="s">
        <v>85</v>
      </c>
      <c r="G30" s="45">
        <v>50000</v>
      </c>
      <c r="H30" s="49">
        <v>0</v>
      </c>
      <c r="I30" s="36">
        <v>50000</v>
      </c>
      <c r="J30" s="13"/>
      <c r="K30" s="13"/>
      <c r="L30" s="13"/>
      <c r="M30" s="13"/>
      <c r="N30" s="13"/>
      <c r="O30" s="13"/>
      <c r="P30" s="13"/>
    </row>
    <row r="31" spans="1:16" ht="50.25" customHeight="1" thickBot="1">
      <c r="A31" s="20"/>
      <c r="B31" s="21" t="s">
        <v>56</v>
      </c>
      <c r="C31" s="21" t="s">
        <v>30</v>
      </c>
      <c r="D31" s="21" t="s">
        <v>31</v>
      </c>
      <c r="E31" s="44" t="s">
        <v>32</v>
      </c>
      <c r="F31" s="43" t="s">
        <v>33</v>
      </c>
      <c r="G31" s="36">
        <f>43200-1704</f>
        <v>41496</v>
      </c>
      <c r="H31" s="45">
        <v>0</v>
      </c>
      <c r="I31" s="36">
        <f t="shared" si="1"/>
        <v>41496</v>
      </c>
      <c r="J31" s="13"/>
      <c r="K31" s="13"/>
      <c r="L31" s="13"/>
      <c r="M31" s="13"/>
      <c r="N31" s="13"/>
      <c r="O31" s="13"/>
      <c r="P31" s="13"/>
    </row>
    <row r="32" spans="1:16" ht="36" customHeight="1" thickBot="1">
      <c r="A32" s="20"/>
      <c r="B32" s="34">
        <v>1200000</v>
      </c>
      <c r="C32" s="41"/>
      <c r="D32" s="41"/>
      <c r="E32" s="52" t="s">
        <v>66</v>
      </c>
      <c r="F32" s="43"/>
      <c r="G32" s="49">
        <f>G34+G36</f>
        <v>3729768</v>
      </c>
      <c r="H32" s="49">
        <f>H35+H34+H36</f>
        <v>18402</v>
      </c>
      <c r="I32" s="49">
        <f>G32+H32</f>
        <v>3748170</v>
      </c>
      <c r="J32" s="13"/>
      <c r="K32" s="13"/>
      <c r="L32" s="13"/>
      <c r="M32" s="13"/>
      <c r="N32" s="13"/>
      <c r="O32" s="13"/>
      <c r="P32" s="13"/>
    </row>
    <row r="33" spans="1:16" ht="18" customHeight="1" thickBot="1">
      <c r="A33" s="20"/>
      <c r="B33" s="23"/>
      <c r="C33" s="21"/>
      <c r="D33" s="21"/>
      <c r="E33" s="44" t="s">
        <v>23</v>
      </c>
      <c r="F33" s="43"/>
      <c r="G33" s="49"/>
      <c r="H33" s="49"/>
      <c r="I33" s="49"/>
      <c r="J33" s="13"/>
      <c r="K33" s="13"/>
      <c r="L33" s="13"/>
      <c r="M33" s="13"/>
      <c r="N33" s="13"/>
      <c r="O33" s="13"/>
      <c r="P33" s="13"/>
    </row>
    <row r="34" spans="1:16" ht="30" customHeight="1" thickBot="1">
      <c r="A34" s="20"/>
      <c r="B34" s="21" t="s">
        <v>57</v>
      </c>
      <c r="C34" s="21" t="s">
        <v>58</v>
      </c>
      <c r="D34" s="21" t="s">
        <v>6</v>
      </c>
      <c r="E34" s="44" t="s">
        <v>59</v>
      </c>
      <c r="F34" s="43" t="s">
        <v>61</v>
      </c>
      <c r="G34" s="36">
        <f>4300000+500000-1000000-120232</f>
        <v>3679768</v>
      </c>
      <c r="H34" s="49">
        <f>18402</f>
        <v>18402</v>
      </c>
      <c r="I34" s="49">
        <f>G34+H34</f>
        <v>3698170</v>
      </c>
      <c r="J34" s="13"/>
      <c r="K34" s="13"/>
      <c r="L34" s="13"/>
      <c r="M34" s="13"/>
      <c r="N34" s="13"/>
      <c r="O34" s="13"/>
      <c r="P34" s="13"/>
    </row>
    <row r="35" spans="1:16" ht="18.75" customHeight="1" thickBot="1">
      <c r="A35" s="20"/>
      <c r="B35" s="21"/>
      <c r="C35" s="21"/>
      <c r="D35" s="21"/>
      <c r="E35" s="44" t="s">
        <v>60</v>
      </c>
      <c r="F35" s="43" t="s">
        <v>61</v>
      </c>
      <c r="G35" s="36">
        <f>2000000-1000000</f>
        <v>1000000</v>
      </c>
      <c r="H35" s="45">
        <v>0</v>
      </c>
      <c r="I35" s="36">
        <f>G35+H35</f>
        <v>1000000</v>
      </c>
      <c r="J35" s="13"/>
      <c r="K35" s="13"/>
      <c r="L35" s="13"/>
      <c r="M35" s="13"/>
      <c r="N35" s="13"/>
      <c r="O35" s="13"/>
      <c r="P35" s="13"/>
    </row>
    <row r="36" spans="1:16" ht="32.25" customHeight="1" thickBot="1">
      <c r="A36" s="20"/>
      <c r="B36" s="21" t="s">
        <v>62</v>
      </c>
      <c r="C36" s="21">
        <v>7340</v>
      </c>
      <c r="D36" s="21" t="s">
        <v>63</v>
      </c>
      <c r="E36" s="44" t="s">
        <v>64</v>
      </c>
      <c r="F36" s="43" t="s">
        <v>65</v>
      </c>
      <c r="G36" s="36">
        <v>50000</v>
      </c>
      <c r="H36" s="45">
        <v>0</v>
      </c>
      <c r="I36" s="36">
        <f>G36+H36</f>
        <v>50000</v>
      </c>
      <c r="J36" s="13"/>
      <c r="K36" s="13"/>
      <c r="L36" s="13"/>
      <c r="M36" s="13"/>
      <c r="N36" s="13"/>
      <c r="O36" s="13"/>
      <c r="P36" s="13"/>
    </row>
    <row r="37" spans="1:9" s="25" customFormat="1" ht="17.25" customHeight="1" thickBot="1">
      <c r="A37" s="24"/>
      <c r="B37" s="39"/>
      <c r="C37" s="46"/>
      <c r="D37" s="41"/>
      <c r="E37" s="52" t="s">
        <v>15</v>
      </c>
      <c r="F37" s="53"/>
      <c r="G37" s="49">
        <f>G10+G18+G28+G32</f>
        <v>8248240</v>
      </c>
      <c r="H37" s="49">
        <f>H10+H18+H28+H32</f>
        <v>18402</v>
      </c>
      <c r="I37" s="49">
        <f>I10+I18+I28+I32</f>
        <v>8266642</v>
      </c>
    </row>
    <row r="38" spans="2:16" ht="15.75">
      <c r="B38" s="26"/>
      <c r="C38" s="54"/>
      <c r="D38" s="26"/>
      <c r="E38" s="26"/>
      <c r="F38" s="26"/>
      <c r="G38" s="55"/>
      <c r="H38" s="56"/>
      <c r="I38" s="28"/>
      <c r="J38" s="13"/>
      <c r="K38" s="13"/>
      <c r="L38" s="13"/>
      <c r="M38" s="13"/>
      <c r="N38" s="13"/>
      <c r="O38" s="13"/>
      <c r="P38" s="13"/>
    </row>
    <row r="39" spans="2:16" ht="15.75">
      <c r="B39" s="26"/>
      <c r="C39" s="54"/>
      <c r="D39" s="57"/>
      <c r="E39" s="26"/>
      <c r="F39" s="58"/>
      <c r="G39" s="59"/>
      <c r="H39" s="31"/>
      <c r="I39" s="28"/>
      <c r="J39" s="13"/>
      <c r="K39" s="13"/>
      <c r="L39" s="13"/>
      <c r="M39" s="13"/>
      <c r="N39" s="13"/>
      <c r="O39" s="13"/>
      <c r="P39" s="13"/>
    </row>
    <row r="40" spans="3:16" ht="18.75">
      <c r="C40" s="67" t="s">
        <v>97</v>
      </c>
      <c r="E40" s="5"/>
      <c r="F40" s="6"/>
      <c r="G40" s="7"/>
      <c r="H40" s="8"/>
      <c r="J40" s="13"/>
      <c r="K40" s="13"/>
      <c r="L40" s="13"/>
      <c r="M40" s="13"/>
      <c r="N40" s="13"/>
      <c r="O40" s="13"/>
      <c r="P40" s="13"/>
    </row>
    <row r="41" spans="3:16" ht="18.75">
      <c r="C41" s="67" t="s">
        <v>95</v>
      </c>
      <c r="D41" s="57"/>
      <c r="E41" s="26"/>
      <c r="F41" s="58"/>
      <c r="G41" s="59" t="s">
        <v>96</v>
      </c>
      <c r="H41" s="31"/>
      <c r="J41" s="13"/>
      <c r="K41" s="13"/>
      <c r="L41" s="13"/>
      <c r="M41" s="13"/>
      <c r="N41" s="13"/>
      <c r="O41" s="13"/>
      <c r="P41" s="13"/>
    </row>
    <row r="42" spans="3:16" ht="12.75">
      <c r="C42" s="15"/>
      <c r="E42" s="6"/>
      <c r="F42" s="6"/>
      <c r="G42" s="7"/>
      <c r="H42" s="8"/>
      <c r="J42" s="13"/>
      <c r="K42" s="13"/>
      <c r="L42" s="13"/>
      <c r="M42" s="13"/>
      <c r="N42" s="13"/>
      <c r="O42" s="13"/>
      <c r="P42" s="13"/>
    </row>
    <row r="43" spans="3:16" ht="12.75">
      <c r="C43" s="15"/>
      <c r="H43" s="2"/>
      <c r="J43" s="13"/>
      <c r="K43" s="13"/>
      <c r="L43" s="13"/>
      <c r="M43" s="13"/>
      <c r="N43" s="13"/>
      <c r="O43" s="13"/>
      <c r="P43" s="13"/>
    </row>
    <row r="44" spans="3:16" s="11" customFormat="1" ht="14.25">
      <c r="C44" s="16"/>
      <c r="E44" s="9"/>
      <c r="F44" s="9"/>
      <c r="G44" s="10"/>
      <c r="H44" s="10"/>
      <c r="I44" s="10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3:16" ht="12.75">
      <c r="C81" s="15"/>
      <c r="J81" s="13"/>
      <c r="K81" s="13"/>
      <c r="L81" s="13"/>
      <c r="M81" s="13"/>
      <c r="N81" s="13"/>
      <c r="O81" s="13"/>
      <c r="P81" s="13"/>
    </row>
    <row r="82" spans="3:16" ht="12.75">
      <c r="C82" s="15"/>
      <c r="J82" s="13"/>
      <c r="K82" s="13"/>
      <c r="L82" s="13"/>
      <c r="M82" s="13"/>
      <c r="N82" s="13"/>
      <c r="O82" s="13"/>
      <c r="P82" s="13"/>
    </row>
    <row r="83" spans="3:16" ht="12.75">
      <c r="C83" s="15"/>
      <c r="J83" s="13"/>
      <c r="K83" s="13"/>
      <c r="L83" s="13"/>
      <c r="M83" s="13"/>
      <c r="N83" s="13"/>
      <c r="O83" s="13"/>
      <c r="P83" s="13"/>
    </row>
    <row r="84" spans="3:16" ht="12.75">
      <c r="C84" s="15"/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115" spans="10:16" ht="12.75">
      <c r="J115" s="13"/>
      <c r="K115" s="13"/>
      <c r="L115" s="13"/>
      <c r="M115" s="13"/>
      <c r="N115" s="13"/>
      <c r="O115" s="13"/>
      <c r="P115" s="13"/>
    </row>
    <row r="116" spans="10:16" ht="12.75">
      <c r="J116" s="13"/>
      <c r="K116" s="13"/>
      <c r="L116" s="13"/>
      <c r="M116" s="13"/>
      <c r="N116" s="13"/>
      <c r="O116" s="13"/>
      <c r="P116" s="13"/>
    </row>
    <row r="117" spans="10:16" ht="12.75">
      <c r="J117" s="13"/>
      <c r="K117" s="13"/>
      <c r="L117" s="13"/>
      <c r="M117" s="13"/>
      <c r="N117" s="13"/>
      <c r="O117" s="13"/>
      <c r="P117" s="13"/>
    </row>
    <row r="118" spans="10:16" ht="12.75">
      <c r="J118" s="13"/>
      <c r="K118" s="13"/>
      <c r="L118" s="13"/>
      <c r="M118" s="13"/>
      <c r="N118" s="13"/>
      <c r="O118" s="13"/>
      <c r="P118" s="13"/>
    </row>
    <row r="65039" ht="12.75">
      <c r="G65039" s="2" t="s">
        <v>2</v>
      </c>
    </row>
  </sheetData>
  <sheetProtection selectLockedCells="1" selectUnlockedCells="1"/>
  <mergeCells count="13">
    <mergeCell ref="H1:I1"/>
    <mergeCell ref="H2:I2"/>
    <mergeCell ref="H4:I4"/>
    <mergeCell ref="C24:C25"/>
    <mergeCell ref="B6:I6"/>
    <mergeCell ref="B20:B21"/>
    <mergeCell ref="C20:C21"/>
    <mergeCell ref="D20:D21"/>
    <mergeCell ref="E20:E21"/>
    <mergeCell ref="H3:I3"/>
    <mergeCell ref="B26:B27"/>
    <mergeCell ref="C26:C27"/>
    <mergeCell ref="B24:B2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2019-01-03T13:18:00Z</cp:lastPrinted>
  <dcterms:created xsi:type="dcterms:W3CDTF">2005-03-31T07:51:10Z</dcterms:created>
  <dcterms:modified xsi:type="dcterms:W3CDTF">2019-01-03T13:18:02Z</dcterms:modified>
  <cp:category/>
  <cp:version/>
  <cp:contentType/>
  <cp:contentStatus/>
</cp:coreProperties>
</file>