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вик. за І півріччя 2019" sheetId="1" r:id="rId1"/>
  </sheets>
  <definedNames>
    <definedName name="_xlnm.Print_Area" localSheetId="0">'вик. за І півріччя 2019'!$A$1:$G$140</definedName>
  </definedNames>
  <calcPr fullCalcOnLoad="1"/>
</workbook>
</file>

<file path=xl/sharedStrings.xml><?xml version="1.0" encoding="utf-8"?>
<sst xmlns="http://schemas.openxmlformats.org/spreadsheetml/2006/main" count="143" uniqueCount="133">
  <si>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</si>
  <si>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</si>
  <si>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Кошти від реалізації безхазяйного майна, знахідок, спадкового майна, майна, одержаного</t>
  </si>
  <si>
    <t>Адміністративні збори та платежі, доходи від некомерційної господарської діяльності</t>
  </si>
  <si>
    <t>Інші розрахунки</t>
  </si>
  <si>
    <t>Податок на доходи фізичних осіб із суми пенсійних виплат або щомісячного довічного</t>
  </si>
  <si>
    <t>Державне мито, не віднесене до інших категорій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</si>
  <si>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</si>
  <si>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</si>
  <si>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</si>
  <si>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</si>
  <si>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</si>
  <si>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</si>
  <si>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</si>
  <si>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</si>
  <si>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</si>
  <si>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з них :</t>
  </si>
  <si>
    <t xml:space="preserve">Офіційні трансферти </t>
  </si>
  <si>
    <t>Уточнений</t>
  </si>
  <si>
    <t>Код</t>
  </si>
  <si>
    <t>Доходи від власності та підприємницької діяльності</t>
  </si>
  <si>
    <t>Плата за оренду майна бюджетних установ</t>
  </si>
  <si>
    <t>Інші джерела власних надходжень бюджетних установ</t>
  </si>
  <si>
    <t>Виконано</t>
  </si>
  <si>
    <t>бюджетної</t>
  </si>
  <si>
    <t>Найменування показника</t>
  </si>
  <si>
    <t xml:space="preserve"> за </t>
  </si>
  <si>
    <t>класифкації</t>
  </si>
  <si>
    <t xml:space="preserve">району на </t>
  </si>
  <si>
    <t>звітний</t>
  </si>
  <si>
    <t>період</t>
  </si>
  <si>
    <t>Разом доходів</t>
  </si>
  <si>
    <t>Залишок коштів на початок звітного періоду</t>
  </si>
  <si>
    <t xml:space="preserve">                                                                                    ( у розрізі дохідних джерел )</t>
  </si>
  <si>
    <t>СПЕЦІАЛЬНИЙ ФОНД ВСЬОГО</t>
  </si>
  <si>
    <t>Фінансування за рахунок коштів єдиного казначейського рахунку</t>
  </si>
  <si>
    <t>Доходи від операцій з капіталом</t>
  </si>
  <si>
    <t>Надходження від продажу основного капіталу</t>
  </si>
  <si>
    <t>Туристичний збір</t>
  </si>
  <si>
    <t>Туристичний збір, сплачений юридичними особами</t>
  </si>
  <si>
    <t>план на</t>
  </si>
  <si>
    <t>Туристичний збір, сплачений фізичними особами</t>
  </si>
  <si>
    <t>Неподаткові надходження</t>
  </si>
  <si>
    <t xml:space="preserve">Інші субвенції (субвенція з міського бюджету на виконання  Програми підтримки учасників </t>
  </si>
  <si>
    <t xml:space="preserve">Інші субвенції (субвенція з міського бюджету на виконання заходів Програми зайнятості </t>
  </si>
  <si>
    <t>Інші неподаткові надходження</t>
  </si>
  <si>
    <t xml:space="preserve">Місцеві податки </t>
  </si>
  <si>
    <t>Податок на майно</t>
  </si>
  <si>
    <t>Благодійні внески, гранти та дарунки</t>
  </si>
  <si>
    <t>Податок на доходи фізичних осіб, що сплачується фізичними особами за результатами</t>
  </si>
  <si>
    <t>відповідної субвенції з державного бюджету</t>
  </si>
  <si>
    <t>Субвенція з місцевого бюджету  на надання пільг та житлових субсидій населенню на</t>
  </si>
  <si>
    <t>придбання твердого та рідкого пічного побутового палива і скрапленого газу за рахунок</t>
  </si>
  <si>
    <t>антитерористичної операції та членів їх сімей м.Дніпра "Родина героя" на 2017-2021роки</t>
  </si>
  <si>
    <t>робіт)</t>
  </si>
  <si>
    <t>Інші субвенції з місцевого бюджету, всього</t>
  </si>
  <si>
    <t>територіальною громадою в порядку спадкування чи дарування, а також валютні цінності</t>
  </si>
  <si>
    <t>і грошові кошти, власники яких невідомі</t>
  </si>
  <si>
    <t>паспортів громадян України</t>
  </si>
  <si>
    <t>виплат, одержаних військовослужбовцями та особами рядового і начальницького складу,</t>
  </si>
  <si>
    <t>що сплачується податковими агентами</t>
  </si>
  <si>
    <t xml:space="preserve">річного декларування </t>
  </si>
  <si>
    <t>Надходження від плати за послуги, що надаються бюджетними установами згідно із</t>
  </si>
  <si>
    <t>законодавством</t>
  </si>
  <si>
    <t>Плата за послуги, що надаються бюджетними установами згідно з їх основною діяльністю</t>
  </si>
  <si>
    <t>Субвенція з місцевого бюджету на виплату державної соціальної допомоги на дітей-сиріт та</t>
  </si>
  <si>
    <t>дітей, позбавлених батьківського піклування, грошового забезпечення батькам-вихователям</t>
  </si>
  <si>
    <t xml:space="preserve">і прийомним батькам за надання соціальних послуг у дитячих будинках сімейного типу та </t>
  </si>
  <si>
    <t>прийомних сім"ях за принципом "гроші ходять за дитиною", оплату послуг із здійснення патро-</t>
  </si>
  <si>
    <t>нату над дитиною та виплату соціальної допомоги на утримання дитини в сім"ї патронатного</t>
  </si>
  <si>
    <t>їх сімей, що проживають та зарєстровані у м. Дніпрі)</t>
  </si>
  <si>
    <t xml:space="preserve">Інші субвенції (субвенція з міського бюджету на виконання галузевих програм, затверджених </t>
  </si>
  <si>
    <t>міською та районними у місті радами)</t>
  </si>
  <si>
    <t>ЗАГАЛЬНИЙ ФОНД ВСЬОГО</t>
  </si>
  <si>
    <t xml:space="preserve">Податок на доходи фізичних осіб з грошового забезпечення, грошових винагород та інших </t>
  </si>
  <si>
    <t xml:space="preserve">Державне мито, що сплачується за місцем розгляду та оформлення документів, у тому числі </t>
  </si>
  <si>
    <t>за оформлення документів на спадщину і дарування</t>
  </si>
  <si>
    <t>ЗАГАЛЬНИЙ ФОНД з офіційними трансфертами</t>
  </si>
  <si>
    <t>Субвенції з місцевих бюджетіав, всього</t>
  </si>
  <si>
    <t>Субвенція з місцевого бюджету на надання пільг та житлових субсидій населенню на оплату</t>
  </si>
  <si>
    <t xml:space="preserve">електроенергії, природного газу, послуг тепло-, водопостачання і водовідведення, квартирної </t>
  </si>
  <si>
    <t>(надання адресної допомоги на оплату житлово-комунальних послуг учасникам АТО, членам</t>
  </si>
  <si>
    <t xml:space="preserve">населення у м.Дніпрі на 2017-2021 роки (організація проведення оплачувальних громадських </t>
  </si>
  <si>
    <t xml:space="preserve"> України </t>
  </si>
  <si>
    <t xml:space="preserve">грошового утримання, що сплачується (перераховується) згідно з Податковим кодексом </t>
  </si>
  <si>
    <t>Надходження коштів від Державного фонду дорогоцінних металів і дорогоцінного каміння</t>
  </si>
  <si>
    <t>Спеціальний фонд</t>
  </si>
  <si>
    <t>ВСЬОГО ДОХОДІВ</t>
  </si>
  <si>
    <t>до уточненого</t>
  </si>
  <si>
    <t xml:space="preserve">  плану по бюджету </t>
  </si>
  <si>
    <t xml:space="preserve">Податок на доходи фізичних осіб, що сплачується податковими агентами, із доходів платника </t>
  </si>
  <si>
    <t>податку у вигляді заробітної плати</t>
  </si>
  <si>
    <t>податку інших ніж заробітна плата</t>
  </si>
  <si>
    <t>Штрафні санкції за порушення законодавства про патентування, за порушення норм регулювання</t>
  </si>
  <si>
    <t>облігу готівки та про застосування реєстраторів розрахункових операцій у сфері торгівлі,</t>
  </si>
  <si>
    <t>громадського харчування та послуг</t>
  </si>
  <si>
    <t>Державне мито, пов"язане з видачею та оформленням закордонних паспортів (посвідок) та</t>
  </si>
  <si>
    <t xml:space="preserve">Субвенція з місцевого бюджету  на виплату допомоги сім"ям з дітьми, малозабезпеченим сім"ям, </t>
  </si>
  <si>
    <t>особам, які не мають права на пенсію, особам з інвалідністю, дітям з інвалідністю, тимчасової</t>
  </si>
  <si>
    <t>державної допомоги дітям, тимчасової державної соціальної допомоги непрацюючій особі,</t>
  </si>
  <si>
    <t>яка досягла загального пенсійного віку, але не набула права на пенсійну виплату, допомоги по</t>
  </si>
  <si>
    <t>догляду за особами з інвалідністю І чи ІІ групи внаслідок психічного розладу, компенсаційної</t>
  </si>
  <si>
    <t xml:space="preserve">виплати непрацюючій працездатній особі, яка доглядає за особою з інвалідністю І групи, а </t>
  </si>
  <si>
    <t>також за особою, яка досягла 80-річного віку за рахунок відповідної субвенції з державного</t>
  </si>
  <si>
    <t>бюджету</t>
  </si>
  <si>
    <t xml:space="preserve">Інші субвенції (субвенція з міського бюджету на надання пільг окремим категоріям громадян </t>
  </si>
  <si>
    <t>відповідно до законодавства)</t>
  </si>
  <si>
    <t>Інші субвенції (субвенція з міського бюджету на підвищення рівня заробітної плати працівникам</t>
  </si>
  <si>
    <t>територіальних центрів соціального обслуговування населення міста)</t>
  </si>
  <si>
    <t>план за</t>
  </si>
  <si>
    <t xml:space="preserve">району на звітній </t>
  </si>
  <si>
    <t xml:space="preserve">Кошти, що отримують бюджетні установи від підприємств, організацій, фізичних осіб та від інших бюджетних установдля виконання цільових заходів, у тому числі заходів з відчудження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 </t>
  </si>
  <si>
    <t xml:space="preserve">плати (утримання будинків і споруд та прибудинкових територій), управління багатоквартирним </t>
  </si>
  <si>
    <t>будинком, поводження з побутовими відходами (вивезення побутових відходів) та вивезення</t>
  </si>
  <si>
    <t xml:space="preserve">рідких нечистот, внесків за встановлення, обслуговування та заміну вузлів комерційного обліку </t>
  </si>
  <si>
    <t>води та теплової енергії, абонентського обслуговування для споживачів комунальних послуг, що</t>
  </si>
  <si>
    <t xml:space="preserve">надаються у багатоквартирних будинках за інливідуальними договорами за рахунок відповідної </t>
  </si>
  <si>
    <t>субвенції з державного бюджету</t>
  </si>
  <si>
    <t>(грн.)</t>
  </si>
  <si>
    <t>2019 рік</t>
  </si>
  <si>
    <t>вихователя, підтримку малих групових будинків за рахунок відповідної субвенції з державного бюджету</t>
  </si>
  <si>
    <t>Адміністративні штрафи та штрафні санкції за порушення законодавствау сфері виробництва та обігу алкогольних нопоїв та тютюнових виробів</t>
  </si>
  <si>
    <t>Податок на доходи фізичних осіб, що сплачується фізичними особами, які не підлягають обов’язковому декларуванню</t>
  </si>
  <si>
    <t>Інші субвенції (субвенція з міського бюджету на благоустрій території району)</t>
  </si>
  <si>
    <t>Від органів державного управління</t>
  </si>
  <si>
    <t>Кошти, що надходять за взаємними розрахунками між місцевими бюджетами</t>
  </si>
  <si>
    <t xml:space="preserve">звітний </t>
  </si>
  <si>
    <t>Додаток 1</t>
  </si>
  <si>
    <t xml:space="preserve">                       Звіт про виконання доходної частини бюджету по Шевченківському району за І півріччя 2019 року</t>
  </si>
  <si>
    <t>Відсоток виконання</t>
  </si>
  <si>
    <t>до рішення районної у місті ради від ________________№__________</t>
  </si>
  <si>
    <t>Голова районної у місті ради</t>
  </si>
  <si>
    <t>А.В. Атаманенко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</si>
</sst>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"/>
    <numFmt numFmtId="190" formatCode="0.000"/>
    <numFmt numFmtId="191" formatCode="_-* #,##0.000_р_._-;\-* #,##0.000_р_._-;_-* &quot;-&quot;??_р_._-;_-@_-"/>
    <numFmt numFmtId="192" formatCode="0.00000"/>
    <numFmt numFmtId="193" formatCode="0.000000"/>
    <numFmt numFmtId="194" formatCode="0.0000000"/>
    <numFmt numFmtId="195" formatCode="0.000000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%"/>
    <numFmt numFmtId="205" formatCode="_-* #,##0.0\ &quot;грн.&quot;_-;\-* #,##0.0\ &quot;грн.&quot;_-;_-* &quot;-&quot;?\ &quot;грн.&quot;_-;_-@_-"/>
    <numFmt numFmtId="206" formatCode="#,##0.0;[Red]#,##0.0"/>
    <numFmt numFmtId="207" formatCode="#,##0.0"/>
  </numFmts>
  <fonts count="41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3" fontId="2" fillId="32" borderId="10" xfId="0" applyNumberFormat="1" applyFont="1" applyFill="1" applyBorder="1" applyAlignment="1">
      <alignment horizontal="center"/>
    </xf>
    <xf numFmtId="3" fontId="2" fillId="32" borderId="11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/>
    </xf>
    <xf numFmtId="0" fontId="2" fillId="32" borderId="0" xfId="52" applyFont="1" applyFill="1">
      <alignment/>
      <protection/>
    </xf>
    <xf numFmtId="0" fontId="2" fillId="32" borderId="0" xfId="0" applyFont="1" applyFill="1" applyAlignment="1">
      <alignment/>
    </xf>
    <xf numFmtId="0" fontId="0" fillId="32" borderId="0" xfId="0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188" fontId="3" fillId="32" borderId="10" xfId="0" applyNumberFormat="1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1" fontId="2" fillId="32" borderId="14" xfId="0" applyNumberFormat="1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32" borderId="16" xfId="0" applyFont="1" applyFill="1" applyBorder="1" applyAlignment="1">
      <alignment/>
    </xf>
    <xf numFmtId="3" fontId="1" fillId="32" borderId="16" xfId="0" applyNumberFormat="1" applyFont="1" applyFill="1" applyBorder="1" applyAlignment="1">
      <alignment horizontal="center"/>
    </xf>
    <xf numFmtId="188" fontId="1" fillId="32" borderId="16" xfId="0" applyNumberFormat="1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7" xfId="0" applyFont="1" applyFill="1" applyBorder="1" applyAlignment="1">
      <alignment/>
    </xf>
    <xf numFmtId="3" fontId="1" fillId="32" borderId="12" xfId="0" applyNumberFormat="1" applyFont="1" applyFill="1" applyBorder="1" applyAlignment="1">
      <alignment horizontal="center"/>
    </xf>
    <xf numFmtId="3" fontId="1" fillId="32" borderId="17" xfId="0" applyNumberFormat="1" applyFont="1" applyFill="1" applyBorder="1" applyAlignment="1">
      <alignment horizontal="center"/>
    </xf>
    <xf numFmtId="188" fontId="1" fillId="32" borderId="13" xfId="0" applyNumberFormat="1" applyFont="1" applyFill="1" applyBorder="1" applyAlignment="1">
      <alignment horizontal="center"/>
    </xf>
    <xf numFmtId="0" fontId="1" fillId="32" borderId="18" xfId="0" applyFont="1" applyFill="1" applyBorder="1" applyAlignment="1">
      <alignment/>
    </xf>
    <xf numFmtId="3" fontId="2" fillId="32" borderId="19" xfId="0" applyNumberFormat="1" applyFont="1" applyFill="1" applyBorder="1" applyAlignment="1">
      <alignment horizontal="center"/>
    </xf>
    <xf numFmtId="3" fontId="2" fillId="32" borderId="16" xfId="0" applyNumberFormat="1" applyFont="1" applyFill="1" applyBorder="1" applyAlignment="1">
      <alignment horizontal="center"/>
    </xf>
    <xf numFmtId="188" fontId="2" fillId="32" borderId="16" xfId="0" applyNumberFormat="1" applyFont="1" applyFill="1" applyBorder="1" applyAlignment="1">
      <alignment horizontal="center"/>
    </xf>
    <xf numFmtId="188" fontId="2" fillId="32" borderId="20" xfId="0" applyNumberFormat="1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17" xfId="0" applyFont="1" applyFill="1" applyBorder="1" applyAlignment="1">
      <alignment/>
    </xf>
    <xf numFmtId="188" fontId="2" fillId="32" borderId="12" xfId="0" applyNumberFormat="1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21" xfId="0" applyFont="1" applyFill="1" applyBorder="1" applyAlignment="1">
      <alignment/>
    </xf>
    <xf numFmtId="188" fontId="2" fillId="32" borderId="11" xfId="0" applyNumberFormat="1" applyFont="1" applyFill="1" applyBorder="1" applyAlignment="1">
      <alignment horizontal="center"/>
    </xf>
    <xf numFmtId="188" fontId="2" fillId="32" borderId="15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188" fontId="2" fillId="32" borderId="14" xfId="0" applyNumberFormat="1" applyFont="1" applyFill="1" applyBorder="1" applyAlignment="1">
      <alignment horizontal="center"/>
    </xf>
    <xf numFmtId="188" fontId="1" fillId="32" borderId="20" xfId="0" applyNumberFormat="1" applyFont="1" applyFill="1" applyBorder="1" applyAlignment="1">
      <alignment horizontal="center"/>
    </xf>
    <xf numFmtId="0" fontId="2" fillId="32" borderId="16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3" fontId="1" fillId="32" borderId="10" xfId="0" applyNumberFormat="1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32" borderId="11" xfId="0" applyFont="1" applyFill="1" applyBorder="1" applyAlignment="1">
      <alignment wrapText="1"/>
    </xf>
    <xf numFmtId="188" fontId="1" fillId="32" borderId="11" xfId="0" applyNumberFormat="1" applyFont="1" applyFill="1" applyBorder="1" applyAlignment="1">
      <alignment horizontal="center"/>
    </xf>
    <xf numFmtId="0" fontId="2" fillId="32" borderId="18" xfId="0" applyFont="1" applyFill="1" applyBorder="1" applyAlignment="1">
      <alignment/>
    </xf>
    <xf numFmtId="0" fontId="2" fillId="32" borderId="10" xfId="52" applyFont="1" applyFill="1" applyBorder="1">
      <alignment/>
      <protection/>
    </xf>
    <xf numFmtId="0" fontId="2" fillId="32" borderId="11" xfId="52" applyFont="1" applyFill="1" applyBorder="1">
      <alignment/>
      <protection/>
    </xf>
    <xf numFmtId="0" fontId="2" fillId="32" borderId="13" xfId="52" applyFont="1" applyFill="1" applyBorder="1">
      <alignment/>
      <protection/>
    </xf>
    <xf numFmtId="0" fontId="2" fillId="32" borderId="14" xfId="52" applyFont="1" applyFill="1" applyBorder="1">
      <alignment/>
      <protection/>
    </xf>
    <xf numFmtId="0" fontId="2" fillId="32" borderId="15" xfId="52" applyFont="1" applyFill="1" applyBorder="1">
      <alignment/>
      <protection/>
    </xf>
    <xf numFmtId="0" fontId="2" fillId="32" borderId="0" xfId="52" applyFont="1" applyFill="1" applyBorder="1">
      <alignment/>
      <protection/>
    </xf>
    <xf numFmtId="0" fontId="2" fillId="32" borderId="0" xfId="52" applyFont="1" applyFill="1" applyBorder="1" applyAlignment="1">
      <alignment wrapText="1"/>
      <protection/>
    </xf>
    <xf numFmtId="0" fontId="1" fillId="32" borderId="16" xfId="52" applyFont="1" applyFill="1" applyBorder="1" applyAlignment="1">
      <alignment horizontal="center"/>
      <protection/>
    </xf>
    <xf numFmtId="0" fontId="1" fillId="32" borderId="18" xfId="52" applyFont="1" applyFill="1" applyBorder="1">
      <alignment/>
      <protection/>
    </xf>
    <xf numFmtId="0" fontId="2" fillId="32" borderId="13" xfId="0" applyFont="1" applyFill="1" applyBorder="1" applyAlignment="1">
      <alignment/>
    </xf>
    <xf numFmtId="0" fontId="2" fillId="32" borderId="15" xfId="0" applyFont="1" applyFill="1" applyBorder="1" applyAlignment="1">
      <alignment/>
    </xf>
    <xf numFmtId="0" fontId="2" fillId="32" borderId="11" xfId="52" applyFont="1" applyFill="1" applyBorder="1" applyAlignment="1">
      <alignment horizontal="center"/>
      <protection/>
    </xf>
    <xf numFmtId="0" fontId="1" fillId="32" borderId="22" xfId="0" applyFont="1" applyFill="1" applyBorder="1" applyAlignment="1">
      <alignment horizontal="center"/>
    </xf>
    <xf numFmtId="0" fontId="1" fillId="32" borderId="23" xfId="0" applyFont="1" applyFill="1" applyBorder="1" applyAlignment="1">
      <alignment/>
    </xf>
    <xf numFmtId="3" fontId="1" fillId="32" borderId="22" xfId="0" applyNumberFormat="1" applyFont="1" applyFill="1" applyBorder="1" applyAlignment="1">
      <alignment horizontal="center"/>
    </xf>
    <xf numFmtId="188" fontId="1" fillId="32" borderId="22" xfId="0" applyNumberFormat="1" applyFont="1" applyFill="1" applyBorder="1" applyAlignment="1">
      <alignment horizontal="center"/>
    </xf>
    <xf numFmtId="188" fontId="1" fillId="32" borderId="24" xfId="0" applyNumberFormat="1" applyFont="1" applyFill="1" applyBorder="1" applyAlignment="1">
      <alignment horizontal="center"/>
    </xf>
    <xf numFmtId="188" fontId="1" fillId="32" borderId="25" xfId="0" applyNumberFormat="1" applyFont="1" applyFill="1" applyBorder="1" applyAlignment="1">
      <alignment horizontal="center"/>
    </xf>
    <xf numFmtId="0" fontId="1" fillId="32" borderId="26" xfId="0" applyFont="1" applyFill="1" applyBorder="1" applyAlignment="1">
      <alignment horizontal="center"/>
    </xf>
    <xf numFmtId="0" fontId="1" fillId="32" borderId="27" xfId="0" applyFont="1" applyFill="1" applyBorder="1" applyAlignment="1">
      <alignment/>
    </xf>
    <xf numFmtId="3" fontId="1" fillId="32" borderId="24" xfId="0" applyNumberFormat="1" applyFont="1" applyFill="1" applyBorder="1" applyAlignment="1">
      <alignment horizontal="center"/>
    </xf>
    <xf numFmtId="3" fontId="1" fillId="32" borderId="28" xfId="0" applyNumberFormat="1" applyFont="1" applyFill="1" applyBorder="1" applyAlignment="1">
      <alignment horizontal="center"/>
    </xf>
    <xf numFmtId="3" fontId="2" fillId="32" borderId="29" xfId="0" applyNumberFormat="1" applyFont="1" applyFill="1" applyBorder="1" applyAlignment="1">
      <alignment horizontal="center"/>
    </xf>
    <xf numFmtId="3" fontId="1" fillId="32" borderId="29" xfId="0" applyNumberFormat="1" applyFont="1" applyFill="1" applyBorder="1" applyAlignment="1">
      <alignment horizontal="center"/>
    </xf>
    <xf numFmtId="188" fontId="2" fillId="32" borderId="28" xfId="0" applyNumberFormat="1" applyFont="1" applyFill="1" applyBorder="1" applyAlignment="1">
      <alignment horizontal="center"/>
    </xf>
    <xf numFmtId="188" fontId="2" fillId="32" borderId="30" xfId="0" applyNumberFormat="1" applyFont="1" applyFill="1" applyBorder="1" applyAlignment="1">
      <alignment horizontal="center"/>
    </xf>
    <xf numFmtId="3" fontId="2" fillId="32" borderId="22" xfId="0" applyNumberFormat="1" applyFont="1" applyFill="1" applyBorder="1" applyAlignment="1">
      <alignment horizontal="center"/>
    </xf>
    <xf numFmtId="188" fontId="2" fillId="32" borderId="22" xfId="0" applyNumberFormat="1" applyFont="1" applyFill="1" applyBorder="1" applyAlignment="1">
      <alignment horizontal="center"/>
    </xf>
    <xf numFmtId="188" fontId="2" fillId="32" borderId="24" xfId="0" applyNumberFormat="1" applyFont="1" applyFill="1" applyBorder="1" applyAlignment="1">
      <alignment horizontal="center"/>
    </xf>
    <xf numFmtId="188" fontId="2" fillId="32" borderId="25" xfId="0" applyNumberFormat="1" applyFont="1" applyFill="1" applyBorder="1" applyAlignment="1">
      <alignment horizontal="center"/>
    </xf>
    <xf numFmtId="0" fontId="1" fillId="32" borderId="31" xfId="0" applyFont="1" applyFill="1" applyBorder="1" applyAlignment="1">
      <alignment/>
    </xf>
    <xf numFmtId="0" fontId="1" fillId="32" borderId="23" xfId="0" applyFont="1" applyFill="1" applyBorder="1" applyAlignment="1">
      <alignment horizontal="left"/>
    </xf>
    <xf numFmtId="3" fontId="1" fillId="32" borderId="31" xfId="0" applyNumberFormat="1" applyFont="1" applyFill="1" applyBorder="1" applyAlignment="1">
      <alignment horizontal="center"/>
    </xf>
    <xf numFmtId="188" fontId="1" fillId="32" borderId="31" xfId="0" applyNumberFormat="1" applyFont="1" applyFill="1" applyBorder="1" applyAlignment="1">
      <alignment horizontal="center"/>
    </xf>
    <xf numFmtId="0" fontId="1" fillId="32" borderId="12" xfId="0" applyFont="1" applyFill="1" applyBorder="1" applyAlignment="1">
      <alignment/>
    </xf>
    <xf numFmtId="0" fontId="1" fillId="32" borderId="12" xfId="0" applyFont="1" applyFill="1" applyBorder="1" applyAlignment="1">
      <alignment horizontal="left"/>
    </xf>
    <xf numFmtId="0" fontId="1" fillId="32" borderId="10" xfId="0" applyFont="1" applyFill="1" applyBorder="1" applyAlignment="1">
      <alignment/>
    </xf>
    <xf numFmtId="188" fontId="1" fillId="32" borderId="32" xfId="0" applyNumberFormat="1" applyFont="1" applyFill="1" applyBorder="1" applyAlignment="1">
      <alignment horizontal="center"/>
    </xf>
    <xf numFmtId="0" fontId="1" fillId="32" borderId="33" xfId="0" applyFont="1" applyFill="1" applyBorder="1" applyAlignment="1">
      <alignment/>
    </xf>
    <xf numFmtId="188" fontId="1" fillId="32" borderId="10" xfId="0" applyNumberFormat="1" applyFont="1" applyFill="1" applyBorder="1" applyAlignment="1">
      <alignment horizontal="center"/>
    </xf>
    <xf numFmtId="0" fontId="1" fillId="32" borderId="34" xfId="0" applyFont="1" applyFill="1" applyBorder="1" applyAlignment="1">
      <alignment/>
    </xf>
    <xf numFmtId="0" fontId="2" fillId="32" borderId="16" xfId="0" applyFont="1" applyFill="1" applyBorder="1" applyAlignment="1">
      <alignment wrapText="1"/>
    </xf>
    <xf numFmtId="0" fontId="1" fillId="32" borderId="24" xfId="0" applyFont="1" applyFill="1" applyBorder="1" applyAlignment="1">
      <alignment/>
    </xf>
    <xf numFmtId="0" fontId="1" fillId="32" borderId="22" xfId="0" applyFont="1" applyFill="1" applyBorder="1" applyAlignment="1">
      <alignment/>
    </xf>
    <xf numFmtId="3" fontId="2" fillId="32" borderId="24" xfId="0" applyNumberFormat="1" applyFont="1" applyFill="1" applyBorder="1" applyAlignment="1">
      <alignment horizontal="center"/>
    </xf>
    <xf numFmtId="0" fontId="1" fillId="32" borderId="35" xfId="0" applyFont="1" applyFill="1" applyBorder="1" applyAlignment="1">
      <alignment/>
    </xf>
    <xf numFmtId="0" fontId="1" fillId="32" borderId="28" xfId="0" applyFont="1" applyFill="1" applyBorder="1" applyAlignment="1">
      <alignment/>
    </xf>
    <xf numFmtId="3" fontId="2" fillId="32" borderId="0" xfId="0" applyNumberFormat="1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/>
    </xf>
    <xf numFmtId="0" fontId="4" fillId="32" borderId="0" xfId="52" applyFont="1" applyFill="1">
      <alignment/>
      <protection/>
    </xf>
    <xf numFmtId="0" fontId="2" fillId="0" borderId="16" xfId="0" applyFont="1" applyFill="1" applyBorder="1" applyAlignment="1">
      <alignment horizontal="center" vertical="justify"/>
    </xf>
    <xf numFmtId="0" fontId="2" fillId="0" borderId="18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188" fontId="2" fillId="0" borderId="12" xfId="0" applyNumberFormat="1" applyFont="1" applyFill="1" applyBorder="1" applyAlignment="1">
      <alignment horizontal="center"/>
    </xf>
    <xf numFmtId="188" fontId="2" fillId="0" borderId="16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207" fontId="2" fillId="32" borderId="16" xfId="0" applyNumberFormat="1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32" borderId="12" xfId="0" applyNumberFormat="1" applyFont="1" applyFill="1" applyBorder="1" applyAlignment="1">
      <alignment horizontal="center"/>
    </xf>
    <xf numFmtId="3" fontId="1" fillId="32" borderId="11" xfId="0" applyNumberFormat="1" applyFont="1" applyFill="1" applyBorder="1" applyAlignment="1">
      <alignment horizontal="center"/>
    </xf>
    <xf numFmtId="207" fontId="2" fillId="32" borderId="12" xfId="0" applyNumberFormat="1" applyFont="1" applyFill="1" applyBorder="1" applyAlignment="1">
      <alignment horizontal="center"/>
    </xf>
    <xf numFmtId="207" fontId="2" fillId="32" borderId="10" xfId="0" applyNumberFormat="1" applyFont="1" applyFill="1" applyBorder="1" applyAlignment="1">
      <alignment horizontal="center"/>
    </xf>
    <xf numFmtId="207" fontId="2" fillId="32" borderId="11" xfId="0" applyNumberFormat="1" applyFont="1" applyFill="1" applyBorder="1" applyAlignment="1">
      <alignment horizontal="center"/>
    </xf>
    <xf numFmtId="188" fontId="1" fillId="32" borderId="12" xfId="0" applyNumberFormat="1" applyFont="1" applyFill="1" applyBorder="1" applyAlignment="1">
      <alignment horizontal="center"/>
    </xf>
    <xf numFmtId="188" fontId="1" fillId="32" borderId="11" xfId="0" applyNumberFormat="1" applyFont="1" applyFill="1" applyBorder="1" applyAlignment="1">
      <alignment horizontal="center"/>
    </xf>
    <xf numFmtId="207" fontId="2" fillId="32" borderId="16" xfId="0" applyNumberFormat="1" applyFont="1" applyFill="1" applyBorder="1" applyAlignment="1">
      <alignment horizontal="center"/>
    </xf>
    <xf numFmtId="3" fontId="2" fillId="32" borderId="12" xfId="0" applyNumberFormat="1" applyFont="1" applyFill="1" applyBorder="1" applyAlignment="1">
      <alignment horizontal="center"/>
    </xf>
    <xf numFmtId="3" fontId="2" fillId="32" borderId="11" xfId="0" applyNumberFormat="1" applyFont="1" applyFill="1" applyBorder="1" applyAlignment="1">
      <alignment horizontal="center"/>
    </xf>
    <xf numFmtId="3" fontId="2" fillId="32" borderId="10" xfId="0" applyNumberFormat="1" applyFont="1" applyFill="1" applyBorder="1" applyAlignment="1">
      <alignment horizontal="center"/>
    </xf>
    <xf numFmtId="188" fontId="2" fillId="32" borderId="12" xfId="0" applyNumberFormat="1" applyFont="1" applyFill="1" applyBorder="1" applyAlignment="1">
      <alignment horizontal="center"/>
    </xf>
    <xf numFmtId="188" fontId="2" fillId="32" borderId="10" xfId="0" applyNumberFormat="1" applyFont="1" applyFill="1" applyBorder="1" applyAlignment="1">
      <alignment horizontal="center"/>
    </xf>
    <xf numFmtId="188" fontId="2" fillId="32" borderId="11" xfId="0" applyNumberFormat="1" applyFont="1" applyFill="1" applyBorder="1" applyAlignment="1">
      <alignment horizontal="center"/>
    </xf>
    <xf numFmtId="0" fontId="2" fillId="32" borderId="0" xfId="52" applyFont="1" applyFill="1" applyAlignment="1">
      <alignment horizontal="left" wrapText="1"/>
      <protection/>
    </xf>
    <xf numFmtId="0" fontId="3" fillId="32" borderId="19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 № 1 (до проекту бюдж., на виконком,на сесію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8"/>
  <sheetViews>
    <sheetView tabSelected="1" view="pageBreakPreview" zoomScale="75" zoomScaleNormal="75" zoomScaleSheetLayoutView="75" workbookViewId="0" topLeftCell="C95">
      <selection activeCell="F102" sqref="F102:F104"/>
    </sheetView>
  </sheetViews>
  <sheetFormatPr defaultColWidth="9.00390625" defaultRowHeight="12.75"/>
  <cols>
    <col min="1" max="1" width="13.625" style="6" customWidth="1"/>
    <col min="2" max="2" width="116.125" style="6" customWidth="1"/>
    <col min="3" max="3" width="16.25390625" style="6" customWidth="1"/>
    <col min="4" max="5" width="15.875" style="6" customWidth="1"/>
    <col min="6" max="6" width="18.375" style="6" customWidth="1"/>
    <col min="7" max="7" width="18.625" style="6" customWidth="1"/>
    <col min="8" max="16384" width="9.125" style="6" customWidth="1"/>
  </cols>
  <sheetData>
    <row r="1" spans="1:11" ht="18.75">
      <c r="A1" s="3"/>
      <c r="B1" s="3"/>
      <c r="C1" s="3"/>
      <c r="D1" s="3"/>
      <c r="E1" s="4" t="s">
        <v>127</v>
      </c>
      <c r="F1" s="4"/>
      <c r="G1" s="4"/>
      <c r="H1" s="3"/>
      <c r="I1" s="5"/>
      <c r="J1" s="5"/>
      <c r="K1" s="5"/>
    </row>
    <row r="2" spans="1:11" ht="18.75">
      <c r="A2" s="3"/>
      <c r="B2" s="3"/>
      <c r="C2" s="3"/>
      <c r="D2" s="3"/>
      <c r="E2" s="139" t="s">
        <v>130</v>
      </c>
      <c r="F2" s="139"/>
      <c r="G2" s="139"/>
      <c r="H2" s="3"/>
      <c r="I2" s="5"/>
      <c r="J2" s="5"/>
      <c r="K2" s="5"/>
    </row>
    <row r="3" spans="1:11" ht="18.75">
      <c r="A3" s="3"/>
      <c r="B3" s="3"/>
      <c r="C3" s="3"/>
      <c r="D3" s="3"/>
      <c r="E3" s="139"/>
      <c r="F3" s="139"/>
      <c r="G3" s="139"/>
      <c r="H3" s="3"/>
      <c r="I3" s="5"/>
      <c r="J3" s="5"/>
      <c r="K3" s="5"/>
    </row>
    <row r="4" spans="1:11" ht="18.75">
      <c r="A4" s="3"/>
      <c r="B4" s="3"/>
      <c r="C4" s="3"/>
      <c r="D4" s="3"/>
      <c r="E4" s="4"/>
      <c r="F4" s="4"/>
      <c r="G4" s="4"/>
      <c r="H4" s="3"/>
      <c r="I4" s="5"/>
      <c r="J4" s="5"/>
      <c r="K4" s="5"/>
    </row>
    <row r="5" spans="1:11" ht="18.75">
      <c r="A5" s="7"/>
      <c r="B5" s="8"/>
      <c r="C5" s="8"/>
      <c r="D5" s="8"/>
      <c r="E5" s="4"/>
      <c r="F5" s="4"/>
      <c r="G5" s="4"/>
      <c r="H5" s="5"/>
      <c r="I5" s="5"/>
      <c r="J5" s="5"/>
      <c r="K5" s="5"/>
    </row>
    <row r="6" spans="1:11" ht="20.25">
      <c r="A6" s="9"/>
      <c r="B6" s="10" t="s">
        <v>128</v>
      </c>
      <c r="C6" s="10"/>
      <c r="D6" s="10"/>
      <c r="E6" s="7"/>
      <c r="F6" s="7"/>
      <c r="G6" s="5"/>
      <c r="H6" s="5"/>
      <c r="I6" s="5"/>
      <c r="J6" s="5"/>
      <c r="K6" s="5"/>
    </row>
    <row r="7" spans="1:11" ht="20.25">
      <c r="A7" s="3"/>
      <c r="B7" s="10" t="s">
        <v>33</v>
      </c>
      <c r="C7" s="10"/>
      <c r="D7" s="10"/>
      <c r="E7" s="7"/>
      <c r="F7" s="7"/>
      <c r="G7" s="5"/>
      <c r="H7" s="5"/>
      <c r="I7" s="5"/>
      <c r="J7" s="5"/>
      <c r="K7" s="5"/>
    </row>
    <row r="8" spans="1:11" ht="20.25">
      <c r="A8" s="8"/>
      <c r="B8" s="11"/>
      <c r="C8" s="11"/>
      <c r="D8" s="11"/>
      <c r="E8" s="8"/>
      <c r="F8" s="8"/>
      <c r="G8" s="5"/>
      <c r="H8" s="5"/>
      <c r="I8" s="5"/>
      <c r="J8" s="5"/>
      <c r="K8" s="5"/>
    </row>
    <row r="9" spans="1:11" ht="18.75">
      <c r="A9" s="7"/>
      <c r="B9" s="8"/>
      <c r="C9" s="8"/>
      <c r="D9" s="8"/>
      <c r="E9" s="8"/>
      <c r="F9" s="8"/>
      <c r="G9" s="8" t="s">
        <v>118</v>
      </c>
      <c r="H9" s="5"/>
      <c r="I9" s="5"/>
      <c r="J9" s="5"/>
      <c r="K9" s="5"/>
    </row>
    <row r="10" spans="1:11" ht="18.75">
      <c r="A10" s="12" t="s">
        <v>19</v>
      </c>
      <c r="B10" s="12"/>
      <c r="C10" s="12" t="s">
        <v>18</v>
      </c>
      <c r="D10" s="12" t="s">
        <v>18</v>
      </c>
      <c r="E10" s="13" t="s">
        <v>23</v>
      </c>
      <c r="F10" s="140" t="s">
        <v>129</v>
      </c>
      <c r="G10" s="141"/>
      <c r="H10" s="5"/>
      <c r="I10" s="5"/>
      <c r="J10" s="5"/>
      <c r="K10" s="5"/>
    </row>
    <row r="11" spans="1:11" ht="18.75">
      <c r="A11" s="14" t="s">
        <v>24</v>
      </c>
      <c r="B11" s="15" t="s">
        <v>25</v>
      </c>
      <c r="C11" s="15" t="s">
        <v>40</v>
      </c>
      <c r="D11" s="15" t="s">
        <v>109</v>
      </c>
      <c r="E11" s="16" t="s">
        <v>26</v>
      </c>
      <c r="F11" s="12" t="s">
        <v>88</v>
      </c>
      <c r="G11" s="12" t="s">
        <v>88</v>
      </c>
      <c r="H11" s="5"/>
      <c r="I11" s="5"/>
      <c r="J11" s="5"/>
      <c r="K11" s="5"/>
    </row>
    <row r="12" spans="1:11" ht="18.75">
      <c r="A12" s="14" t="s">
        <v>27</v>
      </c>
      <c r="B12" s="15"/>
      <c r="C12" s="15" t="s">
        <v>119</v>
      </c>
      <c r="D12" s="15" t="s">
        <v>126</v>
      </c>
      <c r="E12" s="16" t="s">
        <v>29</v>
      </c>
      <c r="F12" s="17" t="s">
        <v>89</v>
      </c>
      <c r="G12" s="17" t="s">
        <v>89</v>
      </c>
      <c r="H12" s="5"/>
      <c r="I12" s="5"/>
      <c r="J12" s="5"/>
      <c r="K12" s="5"/>
    </row>
    <row r="13" spans="1:11" ht="18.75">
      <c r="A13" s="14"/>
      <c r="B13" s="15"/>
      <c r="C13" s="15"/>
      <c r="D13" s="15" t="s">
        <v>30</v>
      </c>
      <c r="E13" s="16" t="s">
        <v>30</v>
      </c>
      <c r="F13" s="17" t="s">
        <v>28</v>
      </c>
      <c r="G13" s="17" t="s">
        <v>110</v>
      </c>
      <c r="H13" s="5"/>
      <c r="I13" s="5"/>
      <c r="J13" s="5"/>
      <c r="K13" s="5"/>
    </row>
    <row r="14" spans="1:11" ht="18.75">
      <c r="A14" s="18"/>
      <c r="B14" s="19"/>
      <c r="C14" s="19"/>
      <c r="D14" s="19"/>
      <c r="E14" s="20"/>
      <c r="F14" s="19" t="s">
        <v>119</v>
      </c>
      <c r="G14" s="19" t="s">
        <v>30</v>
      </c>
      <c r="H14" s="5"/>
      <c r="I14" s="5"/>
      <c r="J14" s="5"/>
      <c r="K14" s="5"/>
    </row>
    <row r="15" spans="1:11" ht="18.75">
      <c r="A15" s="21">
        <v>1</v>
      </c>
      <c r="B15" s="8">
        <v>2</v>
      </c>
      <c r="C15" s="21">
        <v>3</v>
      </c>
      <c r="D15" s="8">
        <v>4</v>
      </c>
      <c r="E15" s="21">
        <v>5</v>
      </c>
      <c r="F15" s="22">
        <v>6</v>
      </c>
      <c r="G15" s="23">
        <v>7</v>
      </c>
      <c r="H15" s="5"/>
      <c r="I15" s="5"/>
      <c r="J15" s="5"/>
      <c r="K15" s="5"/>
    </row>
    <row r="16" spans="1:11" ht="18.75">
      <c r="A16" s="24">
        <v>10000000</v>
      </c>
      <c r="B16" s="25" t="s">
        <v>11</v>
      </c>
      <c r="C16" s="26">
        <f>C17+C32</f>
        <v>27191019</v>
      </c>
      <c r="D16" s="26">
        <f>D17+D32</f>
        <v>15801502</v>
      </c>
      <c r="E16" s="26">
        <f>E17+E32</f>
        <v>16122864.52</v>
      </c>
      <c r="F16" s="27">
        <f>E16/C16*100</f>
        <v>59.29481539474486</v>
      </c>
      <c r="G16" s="27">
        <f>E16/D16*100</f>
        <v>102.03374666534863</v>
      </c>
      <c r="H16" s="5"/>
      <c r="I16" s="5"/>
      <c r="J16" s="5"/>
      <c r="K16" s="5"/>
    </row>
    <row r="17" spans="1:11" ht="18.75">
      <c r="A17" s="28">
        <v>11000000</v>
      </c>
      <c r="B17" s="29" t="s">
        <v>0</v>
      </c>
      <c r="C17" s="30">
        <f>C18</f>
        <v>14450079</v>
      </c>
      <c r="D17" s="31">
        <f>D18</f>
        <v>9067341</v>
      </c>
      <c r="E17" s="30">
        <f>E18</f>
        <v>9439576.309999999</v>
      </c>
      <c r="F17" s="27">
        <f>E17/C17*100</f>
        <v>65.3254304699649</v>
      </c>
      <c r="G17" s="32">
        <f>E17/D17*100</f>
        <v>104.10523118078385</v>
      </c>
      <c r="H17" s="5"/>
      <c r="I17" s="5"/>
      <c r="J17" s="5"/>
      <c r="K17" s="5"/>
    </row>
    <row r="18" spans="1:11" ht="18.75">
      <c r="A18" s="24">
        <v>11010000</v>
      </c>
      <c r="B18" s="33" t="s">
        <v>1</v>
      </c>
      <c r="C18" s="34">
        <f>C19+C21+C24+C26+C29+C28</f>
        <v>14450079</v>
      </c>
      <c r="D18" s="34">
        <f>D19+D21+D24+D26+D29+D28</f>
        <v>9067341</v>
      </c>
      <c r="E18" s="35">
        <f>E19+E21+E24+E26+E29+E28</f>
        <v>9439576.309999999</v>
      </c>
      <c r="F18" s="36">
        <f>E18/C18*100</f>
        <v>65.3254304699649</v>
      </c>
      <c r="G18" s="37">
        <f>E18/D18*100</f>
        <v>104.10523118078385</v>
      </c>
      <c r="H18" s="5"/>
      <c r="I18" s="5"/>
      <c r="J18" s="5"/>
      <c r="K18" s="5"/>
    </row>
    <row r="19" spans="1:11" ht="18.75">
      <c r="A19" s="38">
        <v>11010100</v>
      </c>
      <c r="B19" s="39" t="s">
        <v>90</v>
      </c>
      <c r="C19" s="133">
        <v>12024548</v>
      </c>
      <c r="D19" s="133">
        <v>7452460</v>
      </c>
      <c r="E19" s="133">
        <v>7707539.13</v>
      </c>
      <c r="F19" s="127">
        <f>E19/C19*100</f>
        <v>64.09836885344879</v>
      </c>
      <c r="G19" s="127">
        <f>E19/D19*100</f>
        <v>103.42275074270776</v>
      </c>
      <c r="H19" s="5"/>
      <c r="I19" s="5"/>
      <c r="J19" s="5"/>
      <c r="K19" s="5"/>
    </row>
    <row r="20" spans="1:11" ht="18.75">
      <c r="A20" s="41"/>
      <c r="B20" s="42" t="s">
        <v>91</v>
      </c>
      <c r="C20" s="134"/>
      <c r="D20" s="134"/>
      <c r="E20" s="134"/>
      <c r="F20" s="129"/>
      <c r="G20" s="129"/>
      <c r="H20" s="5"/>
      <c r="I20" s="5"/>
      <c r="J20" s="5"/>
      <c r="K20" s="5"/>
    </row>
    <row r="21" spans="1:11" ht="18.75">
      <c r="A21" s="38">
        <v>11010200</v>
      </c>
      <c r="B21" s="39" t="s">
        <v>74</v>
      </c>
      <c r="C21" s="133">
        <v>1671020</v>
      </c>
      <c r="D21" s="133">
        <v>1070000</v>
      </c>
      <c r="E21" s="133">
        <v>1194996.55</v>
      </c>
      <c r="F21" s="127">
        <f>E21/C21*100</f>
        <v>71.51300104128018</v>
      </c>
      <c r="G21" s="127">
        <f>E21/D21*100</f>
        <v>111.68192056074766</v>
      </c>
      <c r="H21" s="5"/>
      <c r="I21" s="5"/>
      <c r="J21" s="5"/>
      <c r="K21" s="5"/>
    </row>
    <row r="22" spans="1:11" ht="18.75">
      <c r="A22" s="45"/>
      <c r="B22" s="7" t="s">
        <v>59</v>
      </c>
      <c r="C22" s="135"/>
      <c r="D22" s="135"/>
      <c r="E22" s="135"/>
      <c r="F22" s="128"/>
      <c r="G22" s="128"/>
      <c r="H22" s="5"/>
      <c r="I22" s="5"/>
      <c r="J22" s="5"/>
      <c r="K22" s="5"/>
    </row>
    <row r="23" spans="1:11" ht="18.75">
      <c r="A23" s="41"/>
      <c r="B23" s="42" t="s">
        <v>60</v>
      </c>
      <c r="C23" s="134"/>
      <c r="D23" s="134"/>
      <c r="E23" s="134"/>
      <c r="F23" s="129"/>
      <c r="G23" s="129"/>
      <c r="H23" s="5"/>
      <c r="I23" s="5"/>
      <c r="J23" s="5"/>
      <c r="K23" s="5"/>
    </row>
    <row r="24" spans="1:11" ht="18.75">
      <c r="A24" s="38">
        <v>11010400</v>
      </c>
      <c r="B24" s="39" t="s">
        <v>90</v>
      </c>
      <c r="C24" s="133">
        <v>496344</v>
      </c>
      <c r="D24" s="133">
        <v>333344</v>
      </c>
      <c r="E24" s="133">
        <v>331666.93</v>
      </c>
      <c r="F24" s="127">
        <f>E24/C24*100</f>
        <v>66.82198837902746</v>
      </c>
      <c r="G24" s="127">
        <f>E24/D24*100</f>
        <v>99.49689509935682</v>
      </c>
      <c r="H24" s="5"/>
      <c r="I24" s="5"/>
      <c r="J24" s="5"/>
      <c r="K24" s="5"/>
    </row>
    <row r="25" spans="1:11" ht="18.75">
      <c r="A25" s="41"/>
      <c r="B25" s="42" t="s">
        <v>92</v>
      </c>
      <c r="C25" s="134"/>
      <c r="D25" s="134"/>
      <c r="E25" s="134"/>
      <c r="F25" s="129"/>
      <c r="G25" s="129"/>
      <c r="H25" s="5"/>
      <c r="I25" s="5"/>
      <c r="J25" s="5"/>
      <c r="K25" s="5"/>
    </row>
    <row r="26" spans="1:11" ht="18.75">
      <c r="A26" s="38">
        <v>11010500</v>
      </c>
      <c r="B26" s="39" t="s">
        <v>49</v>
      </c>
      <c r="C26" s="133">
        <v>206030</v>
      </c>
      <c r="D26" s="133">
        <v>159400</v>
      </c>
      <c r="E26" s="133">
        <v>138379.62</v>
      </c>
      <c r="F26" s="127">
        <f>E26/C26*100</f>
        <v>67.16479153521333</v>
      </c>
      <c r="G26" s="127">
        <f>E26/D26*100</f>
        <v>86.81281053952321</v>
      </c>
      <c r="H26" s="5"/>
      <c r="I26" s="5"/>
      <c r="J26" s="5"/>
      <c r="K26" s="5"/>
    </row>
    <row r="27" spans="1:11" ht="18.75">
      <c r="A27" s="45"/>
      <c r="B27" s="7" t="s">
        <v>61</v>
      </c>
      <c r="C27" s="134"/>
      <c r="D27" s="134"/>
      <c r="E27" s="134"/>
      <c r="F27" s="129"/>
      <c r="G27" s="129"/>
      <c r="H27" s="5"/>
      <c r="I27" s="5"/>
      <c r="J27" s="5"/>
      <c r="K27" s="5"/>
    </row>
    <row r="28" spans="1:8" s="111" customFormat="1" ht="37.5">
      <c r="A28" s="108">
        <v>11010501</v>
      </c>
      <c r="B28" s="109" t="s">
        <v>122</v>
      </c>
      <c r="C28" s="117">
        <v>52137</v>
      </c>
      <c r="D28" s="117">
        <v>52137</v>
      </c>
      <c r="E28" s="117">
        <v>64541.4</v>
      </c>
      <c r="F28" s="118">
        <f>E28/C28*100</f>
        <v>123.79193279245067</v>
      </c>
      <c r="G28" s="118">
        <f>E28/D28*100</f>
        <v>123.79193279245067</v>
      </c>
      <c r="H28" s="110"/>
    </row>
    <row r="29" spans="1:11" ht="18.75">
      <c r="A29" s="38">
        <v>11010900</v>
      </c>
      <c r="B29" s="39" t="s">
        <v>5</v>
      </c>
      <c r="C29" s="136">
        <v>0</v>
      </c>
      <c r="D29" s="136">
        <v>0</v>
      </c>
      <c r="E29" s="136">
        <v>2452.68</v>
      </c>
      <c r="F29" s="132">
        <v>0</v>
      </c>
      <c r="G29" s="136">
        <v>0</v>
      </c>
      <c r="H29" s="5"/>
      <c r="I29" s="5"/>
      <c r="J29" s="5"/>
      <c r="K29" s="5"/>
    </row>
    <row r="30" spans="1:11" ht="18.75">
      <c r="A30" s="45"/>
      <c r="B30" s="7" t="s">
        <v>84</v>
      </c>
      <c r="C30" s="137"/>
      <c r="D30" s="137"/>
      <c r="E30" s="137"/>
      <c r="F30" s="132"/>
      <c r="G30" s="137"/>
      <c r="H30" s="5"/>
      <c r="I30" s="5"/>
      <c r="J30" s="5"/>
      <c r="K30" s="5"/>
    </row>
    <row r="31" spans="1:11" ht="18.75">
      <c r="A31" s="45"/>
      <c r="B31" s="7" t="s">
        <v>83</v>
      </c>
      <c r="C31" s="138"/>
      <c r="D31" s="138"/>
      <c r="E31" s="138"/>
      <c r="F31" s="132"/>
      <c r="G31" s="138"/>
      <c r="H31" s="5"/>
      <c r="I31" s="5"/>
      <c r="J31" s="5"/>
      <c r="K31" s="5"/>
    </row>
    <row r="32" spans="1:11" ht="18.75">
      <c r="A32" s="24">
        <v>18000000</v>
      </c>
      <c r="B32" s="33" t="s">
        <v>46</v>
      </c>
      <c r="C32" s="26">
        <f>C33+C38</f>
        <v>12740940</v>
      </c>
      <c r="D32" s="26">
        <f>D33+D38</f>
        <v>6734161</v>
      </c>
      <c r="E32" s="26">
        <f>E33+E38</f>
        <v>6683288.21</v>
      </c>
      <c r="F32" s="47">
        <f>E32/C32*100</f>
        <v>52.455220807883876</v>
      </c>
      <c r="G32" s="47">
        <f aca="true" t="shared" si="0" ref="G32:G37">E32/D32*100</f>
        <v>99.2445563745803</v>
      </c>
      <c r="H32" s="5"/>
      <c r="I32" s="5"/>
      <c r="J32" s="5"/>
      <c r="K32" s="5"/>
    </row>
    <row r="33" spans="1:11" ht="18.75">
      <c r="A33" s="24">
        <v>18010000</v>
      </c>
      <c r="B33" s="25" t="s">
        <v>47</v>
      </c>
      <c r="C33" s="26">
        <f>C34+C35+C36+C37</f>
        <v>12108487</v>
      </c>
      <c r="D33" s="26">
        <f>D34+D35+D36+D37</f>
        <v>6403572</v>
      </c>
      <c r="E33" s="26">
        <f>E34+E35+E36+E37</f>
        <v>6315054.8</v>
      </c>
      <c r="F33" s="47">
        <f aca="true" t="shared" si="1" ref="F33:F43">E33/C33*100</f>
        <v>52.153954494892716</v>
      </c>
      <c r="G33" s="27">
        <f t="shared" si="0"/>
        <v>98.6176902516283</v>
      </c>
      <c r="H33" s="5"/>
      <c r="I33" s="5"/>
      <c r="J33" s="5"/>
      <c r="K33" s="5"/>
    </row>
    <row r="34" spans="1:11" ht="18.75">
      <c r="A34" s="21">
        <v>18010500</v>
      </c>
      <c r="B34" s="48" t="s">
        <v>7</v>
      </c>
      <c r="C34" s="35">
        <v>3323588</v>
      </c>
      <c r="D34" s="35">
        <v>2005120</v>
      </c>
      <c r="E34" s="35">
        <v>1921723.68</v>
      </c>
      <c r="F34" s="37">
        <f t="shared" si="1"/>
        <v>57.82075515978514</v>
      </c>
      <c r="G34" s="36">
        <f t="shared" si="0"/>
        <v>95.84083147143313</v>
      </c>
      <c r="H34" s="5"/>
      <c r="I34" s="5"/>
      <c r="J34" s="5"/>
      <c r="K34" s="5"/>
    </row>
    <row r="35" spans="1:11" ht="18.75">
      <c r="A35" s="21">
        <v>18010600</v>
      </c>
      <c r="B35" s="48" t="s">
        <v>8</v>
      </c>
      <c r="C35" s="35">
        <v>6669736</v>
      </c>
      <c r="D35" s="35">
        <v>3729868</v>
      </c>
      <c r="E35" s="35">
        <v>3695274.44</v>
      </c>
      <c r="F35" s="37">
        <f t="shared" si="1"/>
        <v>55.40360877851837</v>
      </c>
      <c r="G35" s="36">
        <f t="shared" si="0"/>
        <v>99.07252589099667</v>
      </c>
      <c r="H35" s="5"/>
      <c r="I35" s="5"/>
      <c r="J35" s="5"/>
      <c r="K35" s="5"/>
    </row>
    <row r="36" spans="1:11" ht="18.75">
      <c r="A36" s="21">
        <v>18010700</v>
      </c>
      <c r="B36" s="48" t="s">
        <v>9</v>
      </c>
      <c r="C36" s="35">
        <v>840648</v>
      </c>
      <c r="D36" s="35">
        <v>319508</v>
      </c>
      <c r="E36" s="35">
        <v>244388.5</v>
      </c>
      <c r="F36" s="37">
        <f t="shared" si="1"/>
        <v>29.07144250625708</v>
      </c>
      <c r="G36" s="36">
        <f t="shared" si="0"/>
        <v>76.48900809995368</v>
      </c>
      <c r="H36" s="5"/>
      <c r="I36" s="5"/>
      <c r="J36" s="5"/>
      <c r="K36" s="5"/>
    </row>
    <row r="37" spans="1:11" ht="18.75">
      <c r="A37" s="21">
        <v>18010900</v>
      </c>
      <c r="B37" s="48" t="s">
        <v>10</v>
      </c>
      <c r="C37" s="35">
        <v>1274515</v>
      </c>
      <c r="D37" s="35">
        <v>349076</v>
      </c>
      <c r="E37" s="35">
        <v>453668.18</v>
      </c>
      <c r="F37" s="37">
        <f t="shared" si="1"/>
        <v>35.59535823430874</v>
      </c>
      <c r="G37" s="36">
        <f t="shared" si="0"/>
        <v>129.96258121440601</v>
      </c>
      <c r="H37" s="5"/>
      <c r="I37" s="5"/>
      <c r="J37" s="5"/>
      <c r="K37" s="5"/>
    </row>
    <row r="38" spans="1:11" ht="18.75">
      <c r="A38" s="24">
        <v>18030000</v>
      </c>
      <c r="B38" s="25" t="s">
        <v>38</v>
      </c>
      <c r="C38" s="26">
        <f>C39+C40</f>
        <v>632453</v>
      </c>
      <c r="D38" s="26">
        <f>D39+D40</f>
        <v>330589</v>
      </c>
      <c r="E38" s="26">
        <f>E39+E40</f>
        <v>368233.41000000003</v>
      </c>
      <c r="F38" s="47">
        <f t="shared" si="1"/>
        <v>58.22304740431306</v>
      </c>
      <c r="G38" s="27">
        <f>E38/D38*100</f>
        <v>111.38707277011636</v>
      </c>
      <c r="H38" s="5"/>
      <c r="I38" s="5"/>
      <c r="J38" s="5"/>
      <c r="K38" s="5"/>
    </row>
    <row r="39" spans="1:11" ht="18.75">
      <c r="A39" s="21">
        <v>18030100</v>
      </c>
      <c r="B39" s="48" t="s">
        <v>39</v>
      </c>
      <c r="C39" s="35">
        <v>377262</v>
      </c>
      <c r="D39" s="35">
        <v>217565</v>
      </c>
      <c r="E39" s="35">
        <v>163738.53</v>
      </c>
      <c r="F39" s="37">
        <f t="shared" si="1"/>
        <v>43.40180829238036</v>
      </c>
      <c r="G39" s="36">
        <f>E39/D39*100</f>
        <v>75.2595913864822</v>
      </c>
      <c r="H39" s="5"/>
      <c r="I39" s="5"/>
      <c r="J39" s="5"/>
      <c r="K39" s="5"/>
    </row>
    <row r="40" spans="1:11" ht="18.75">
      <c r="A40" s="21">
        <v>18030200</v>
      </c>
      <c r="B40" s="48" t="s">
        <v>41</v>
      </c>
      <c r="C40" s="35">
        <v>255191</v>
      </c>
      <c r="D40" s="35">
        <v>113024</v>
      </c>
      <c r="E40" s="35">
        <v>204494.88</v>
      </c>
      <c r="F40" s="37">
        <f t="shared" si="1"/>
        <v>80.13404861456713</v>
      </c>
      <c r="G40" s="36">
        <f>E40/D40*100</f>
        <v>180.9304926387316</v>
      </c>
      <c r="H40" s="5"/>
      <c r="I40" s="5"/>
      <c r="J40" s="5"/>
      <c r="K40" s="5"/>
    </row>
    <row r="41" spans="1:11" ht="18.75">
      <c r="A41" s="24">
        <v>20000000</v>
      </c>
      <c r="B41" s="25" t="s">
        <v>42</v>
      </c>
      <c r="C41" s="26">
        <f>C42+C49+C56</f>
        <v>378963</v>
      </c>
      <c r="D41" s="26">
        <f>D42+D49+D56</f>
        <v>213807</v>
      </c>
      <c r="E41" s="26">
        <f>E42+E49+E56</f>
        <v>601663.34</v>
      </c>
      <c r="F41" s="47">
        <f t="shared" si="1"/>
        <v>158.7657211917786</v>
      </c>
      <c r="G41" s="27">
        <f aca="true" t="shared" si="2" ref="G41:G49">E41/D41*100</f>
        <v>281.4048838438405</v>
      </c>
      <c r="H41" s="5"/>
      <c r="I41" s="5"/>
      <c r="J41" s="5"/>
      <c r="K41" s="5"/>
    </row>
    <row r="42" spans="1:11" ht="18.75">
      <c r="A42" s="24">
        <v>21000000</v>
      </c>
      <c r="B42" s="25" t="s">
        <v>20</v>
      </c>
      <c r="C42" s="26">
        <f>C43</f>
        <v>157186</v>
      </c>
      <c r="D42" s="26">
        <f>D43</f>
        <v>102357</v>
      </c>
      <c r="E42" s="26">
        <f>E43</f>
        <v>337794.26</v>
      </c>
      <c r="F42" s="47">
        <f t="shared" si="1"/>
        <v>214.90098354815314</v>
      </c>
      <c r="G42" s="27">
        <f t="shared" si="2"/>
        <v>330.01578787967605</v>
      </c>
      <c r="H42" s="5"/>
      <c r="I42" s="5"/>
      <c r="J42" s="5"/>
      <c r="K42" s="5"/>
    </row>
    <row r="43" spans="1:11" ht="18.75">
      <c r="A43" s="28">
        <v>21080000</v>
      </c>
      <c r="B43" s="25" t="s">
        <v>12</v>
      </c>
      <c r="C43" s="30">
        <f>C47+C44+C48</f>
        <v>157186</v>
      </c>
      <c r="D43" s="30">
        <f>D47+D44+D48</f>
        <v>102357</v>
      </c>
      <c r="E43" s="30">
        <f>E47+E44+E48</f>
        <v>337794.26</v>
      </c>
      <c r="F43" s="27">
        <f t="shared" si="1"/>
        <v>214.90098354815314</v>
      </c>
      <c r="G43" s="27">
        <f t="shared" si="2"/>
        <v>330.01578787967605</v>
      </c>
      <c r="H43" s="5"/>
      <c r="I43" s="5"/>
      <c r="J43" s="5"/>
      <c r="K43" s="5"/>
    </row>
    <row r="44" spans="1:11" ht="0.75" customHeight="1">
      <c r="A44" s="38">
        <v>21080900</v>
      </c>
      <c r="B44" s="49" t="s">
        <v>93</v>
      </c>
      <c r="C44" s="133">
        <v>0</v>
      </c>
      <c r="D44" s="133">
        <v>0</v>
      </c>
      <c r="E44" s="133">
        <v>0</v>
      </c>
      <c r="F44" s="133">
        <v>0</v>
      </c>
      <c r="G44" s="133">
        <v>0</v>
      </c>
      <c r="H44" s="5"/>
      <c r="I44" s="5"/>
      <c r="J44" s="5"/>
      <c r="K44" s="5"/>
    </row>
    <row r="45" spans="1:11" ht="18.75" hidden="1">
      <c r="A45" s="50"/>
      <c r="B45" s="51" t="s">
        <v>94</v>
      </c>
      <c r="C45" s="135"/>
      <c r="D45" s="135"/>
      <c r="E45" s="135"/>
      <c r="F45" s="135"/>
      <c r="G45" s="135"/>
      <c r="H45" s="5"/>
      <c r="I45" s="5"/>
      <c r="J45" s="5"/>
      <c r="K45" s="5"/>
    </row>
    <row r="46" spans="1:11" ht="18.75" hidden="1">
      <c r="A46" s="41"/>
      <c r="B46" s="53" t="s">
        <v>95</v>
      </c>
      <c r="C46" s="134"/>
      <c r="D46" s="134"/>
      <c r="E46" s="134"/>
      <c r="F46" s="134"/>
      <c r="G46" s="134"/>
      <c r="H46" s="5"/>
      <c r="I46" s="5"/>
      <c r="J46" s="5"/>
      <c r="K46" s="5"/>
    </row>
    <row r="47" spans="1:11" ht="18.75">
      <c r="A47" s="41">
        <v>21081100</v>
      </c>
      <c r="B47" s="53" t="s">
        <v>14</v>
      </c>
      <c r="C47" s="2">
        <v>111879</v>
      </c>
      <c r="D47" s="2">
        <v>57050</v>
      </c>
      <c r="E47" s="2">
        <v>229709.26</v>
      </c>
      <c r="F47" s="43">
        <f>E47/C47*100</f>
        <v>205.3193718213427</v>
      </c>
      <c r="G47" s="43">
        <f t="shared" si="2"/>
        <v>402.64550394390886</v>
      </c>
      <c r="H47" s="5"/>
      <c r="I47" s="5"/>
      <c r="J47" s="5"/>
      <c r="K47" s="5"/>
    </row>
    <row r="48" spans="1:11" ht="37.5">
      <c r="A48" s="41">
        <v>21081500</v>
      </c>
      <c r="B48" s="54" t="s">
        <v>121</v>
      </c>
      <c r="C48" s="2">
        <v>45307</v>
      </c>
      <c r="D48" s="2">
        <v>45307</v>
      </c>
      <c r="E48" s="2">
        <v>108085</v>
      </c>
      <c r="F48" s="43">
        <f>E48/C48*100</f>
        <v>238.56137020769415</v>
      </c>
      <c r="G48" s="43">
        <f>E48/D48*100</f>
        <v>238.56137020769415</v>
      </c>
      <c r="H48" s="5"/>
      <c r="I48" s="5"/>
      <c r="J48" s="5"/>
      <c r="K48" s="5"/>
    </row>
    <row r="49" spans="1:11" ht="18.75">
      <c r="A49" s="24">
        <v>22000000</v>
      </c>
      <c r="B49" s="25" t="s">
        <v>3</v>
      </c>
      <c r="C49" s="26">
        <f>C50</f>
        <v>186627</v>
      </c>
      <c r="D49" s="26">
        <f>D50</f>
        <v>93300</v>
      </c>
      <c r="E49" s="26">
        <f>E50</f>
        <v>241745.21000000002</v>
      </c>
      <c r="F49" s="55">
        <f>E49/C49*100</f>
        <v>129.53388845129592</v>
      </c>
      <c r="G49" s="27">
        <f t="shared" si="2"/>
        <v>259.10526259378355</v>
      </c>
      <c r="H49" s="5"/>
      <c r="I49" s="5"/>
      <c r="J49" s="5"/>
      <c r="K49" s="5"/>
    </row>
    <row r="50" spans="1:11" ht="18.75">
      <c r="A50" s="24">
        <v>22090000</v>
      </c>
      <c r="B50" s="33" t="s">
        <v>13</v>
      </c>
      <c r="C50" s="26">
        <f>C51+C53+C54</f>
        <v>186627</v>
      </c>
      <c r="D50" s="26">
        <f>D51+D53+D54</f>
        <v>93300</v>
      </c>
      <c r="E50" s="26">
        <f>E51+E53+E54</f>
        <v>241745.21000000002</v>
      </c>
      <c r="F50" s="55">
        <f>E50/C50*100</f>
        <v>129.53388845129592</v>
      </c>
      <c r="G50" s="47">
        <f>E50/D50*100</f>
        <v>259.10526259378355</v>
      </c>
      <c r="H50" s="5"/>
      <c r="I50" s="5"/>
      <c r="J50" s="5"/>
      <c r="K50" s="5"/>
    </row>
    <row r="51" spans="1:11" ht="18.75">
      <c r="A51" s="38">
        <v>22090100</v>
      </c>
      <c r="B51" s="39" t="s">
        <v>75</v>
      </c>
      <c r="C51" s="133">
        <v>18000</v>
      </c>
      <c r="D51" s="133">
        <v>9300</v>
      </c>
      <c r="E51" s="133">
        <v>116963.91</v>
      </c>
      <c r="F51" s="127">
        <f>E51/C51*100</f>
        <v>649.7995000000001</v>
      </c>
      <c r="G51" s="127">
        <f>E51/D51*100</f>
        <v>1257.6764516129033</v>
      </c>
      <c r="H51" s="5"/>
      <c r="I51" s="5"/>
      <c r="J51" s="5"/>
      <c r="K51" s="5"/>
    </row>
    <row r="52" spans="1:11" ht="18.75">
      <c r="A52" s="41"/>
      <c r="B52" s="42" t="s">
        <v>76</v>
      </c>
      <c r="C52" s="134"/>
      <c r="D52" s="134"/>
      <c r="E52" s="134"/>
      <c r="F52" s="129"/>
      <c r="G52" s="129"/>
      <c r="H52" s="5"/>
      <c r="I52" s="5"/>
      <c r="J52" s="5"/>
      <c r="K52" s="5"/>
    </row>
    <row r="53" spans="1:11" ht="18.75">
      <c r="A53" s="21">
        <v>22090200</v>
      </c>
      <c r="B53" s="56" t="s">
        <v>6</v>
      </c>
      <c r="C53" s="35">
        <v>0</v>
      </c>
      <c r="D53" s="35">
        <v>0</v>
      </c>
      <c r="E53" s="35">
        <v>7860.8</v>
      </c>
      <c r="F53" s="37">
        <v>0</v>
      </c>
      <c r="G53" s="37">
        <v>0</v>
      </c>
      <c r="H53" s="5"/>
      <c r="I53" s="5"/>
      <c r="J53" s="5"/>
      <c r="K53" s="5"/>
    </row>
    <row r="54" spans="1:11" ht="18.75">
      <c r="A54" s="38">
        <v>22090400</v>
      </c>
      <c r="B54" s="39" t="s">
        <v>96</v>
      </c>
      <c r="C54" s="133">
        <v>168627</v>
      </c>
      <c r="D54" s="133">
        <v>84000</v>
      </c>
      <c r="E54" s="133">
        <v>116920.5</v>
      </c>
      <c r="F54" s="127">
        <v>0</v>
      </c>
      <c r="G54" s="127">
        <v>0</v>
      </c>
      <c r="H54" s="5"/>
      <c r="I54" s="5"/>
      <c r="J54" s="5"/>
      <c r="K54" s="5"/>
    </row>
    <row r="55" spans="1:11" ht="18.75">
      <c r="A55" s="41"/>
      <c r="B55" s="42" t="s">
        <v>58</v>
      </c>
      <c r="C55" s="134"/>
      <c r="D55" s="134"/>
      <c r="E55" s="134"/>
      <c r="F55" s="129"/>
      <c r="G55" s="129"/>
      <c r="H55" s="5"/>
      <c r="I55" s="5"/>
      <c r="J55" s="5"/>
      <c r="K55" s="5"/>
    </row>
    <row r="56" spans="1:11" ht="18.75">
      <c r="A56" s="24">
        <v>24000000</v>
      </c>
      <c r="B56" s="25" t="s">
        <v>45</v>
      </c>
      <c r="C56" s="26">
        <f aca="true" t="shared" si="3" ref="C56:E57">C57</f>
        <v>35150</v>
      </c>
      <c r="D56" s="26">
        <f t="shared" si="3"/>
        <v>18150</v>
      </c>
      <c r="E56" s="26">
        <f t="shared" si="3"/>
        <v>22123.87</v>
      </c>
      <c r="F56" s="27">
        <f aca="true" t="shared" si="4" ref="F56:F61">E56/C56*100</f>
        <v>62.94130867709815</v>
      </c>
      <c r="G56" s="27">
        <f aca="true" t="shared" si="5" ref="G56:G61">E56/D56*100</f>
        <v>121.89460055096417</v>
      </c>
      <c r="H56" s="5"/>
      <c r="I56" s="5"/>
      <c r="J56" s="5"/>
      <c r="K56" s="5"/>
    </row>
    <row r="57" spans="1:11" ht="18.75">
      <c r="A57" s="24">
        <v>24060000</v>
      </c>
      <c r="B57" s="25" t="s">
        <v>12</v>
      </c>
      <c r="C57" s="26">
        <f t="shared" si="3"/>
        <v>35150</v>
      </c>
      <c r="D57" s="26">
        <f t="shared" si="3"/>
        <v>18150</v>
      </c>
      <c r="E57" s="26">
        <f t="shared" si="3"/>
        <v>22123.87</v>
      </c>
      <c r="F57" s="27">
        <f t="shared" si="4"/>
        <v>62.94130867709815</v>
      </c>
      <c r="G57" s="27">
        <f t="shared" si="5"/>
        <v>121.89460055096417</v>
      </c>
      <c r="H57" s="5"/>
      <c r="I57" s="5"/>
      <c r="J57" s="5"/>
      <c r="K57" s="5"/>
    </row>
    <row r="58" spans="1:11" ht="18.75">
      <c r="A58" s="21">
        <v>24060300</v>
      </c>
      <c r="B58" s="48" t="s">
        <v>12</v>
      </c>
      <c r="C58" s="35">
        <v>35150</v>
      </c>
      <c r="D58" s="35">
        <v>18150</v>
      </c>
      <c r="E58" s="35">
        <v>22123.87</v>
      </c>
      <c r="F58" s="36">
        <f t="shared" si="4"/>
        <v>62.94130867709815</v>
      </c>
      <c r="G58" s="36">
        <f t="shared" si="5"/>
        <v>121.89460055096417</v>
      </c>
      <c r="H58" s="5"/>
      <c r="I58" s="5"/>
      <c r="J58" s="5"/>
      <c r="K58" s="5"/>
    </row>
    <row r="59" spans="1:11" ht="18.75">
      <c r="A59" s="24">
        <v>30000000</v>
      </c>
      <c r="B59" s="25" t="s">
        <v>36</v>
      </c>
      <c r="C59" s="26">
        <f>C60</f>
        <v>7000</v>
      </c>
      <c r="D59" s="26">
        <f>D60</f>
        <v>7000</v>
      </c>
      <c r="E59" s="26">
        <f>E60</f>
        <v>4000</v>
      </c>
      <c r="F59" s="27">
        <f t="shared" si="4"/>
        <v>57.14285714285714</v>
      </c>
      <c r="G59" s="27">
        <f t="shared" si="5"/>
        <v>57.14285714285714</v>
      </c>
      <c r="H59" s="5"/>
      <c r="I59" s="5"/>
      <c r="J59" s="5"/>
      <c r="K59" s="5"/>
    </row>
    <row r="60" spans="1:11" ht="18.75">
      <c r="A60" s="24">
        <v>31000000</v>
      </c>
      <c r="B60" s="25" t="s">
        <v>37</v>
      </c>
      <c r="C60" s="26">
        <f>C61+C64</f>
        <v>7000</v>
      </c>
      <c r="D60" s="26">
        <f>D61+D64</f>
        <v>7000</v>
      </c>
      <c r="E60" s="26">
        <f>E61+E64</f>
        <v>4000</v>
      </c>
      <c r="F60" s="27">
        <f t="shared" si="4"/>
        <v>57.14285714285714</v>
      </c>
      <c r="G60" s="27">
        <f t="shared" si="5"/>
        <v>57.14285714285714</v>
      </c>
      <c r="H60" s="5"/>
      <c r="I60" s="5"/>
      <c r="J60" s="5"/>
      <c r="K60" s="5"/>
    </row>
    <row r="61" spans="1:11" ht="18.75">
      <c r="A61" s="38">
        <v>31010200</v>
      </c>
      <c r="B61" s="39" t="s">
        <v>2</v>
      </c>
      <c r="C61" s="133">
        <v>7000</v>
      </c>
      <c r="D61" s="133">
        <v>7000</v>
      </c>
      <c r="E61" s="133">
        <v>4000</v>
      </c>
      <c r="F61" s="127">
        <f t="shared" si="4"/>
        <v>57.14285714285714</v>
      </c>
      <c r="G61" s="127">
        <f t="shared" si="5"/>
        <v>57.14285714285714</v>
      </c>
      <c r="H61" s="5"/>
      <c r="I61" s="5"/>
      <c r="J61" s="5"/>
      <c r="K61" s="5"/>
    </row>
    <row r="62" spans="1:11" ht="18.75">
      <c r="A62" s="45"/>
      <c r="B62" s="7" t="s">
        <v>56</v>
      </c>
      <c r="C62" s="135"/>
      <c r="D62" s="135"/>
      <c r="E62" s="135"/>
      <c r="F62" s="128"/>
      <c r="G62" s="128"/>
      <c r="H62" s="5"/>
      <c r="I62" s="5"/>
      <c r="J62" s="5"/>
      <c r="K62" s="5"/>
    </row>
    <row r="63" spans="1:11" ht="18.75">
      <c r="A63" s="41"/>
      <c r="B63" s="42" t="s">
        <v>57</v>
      </c>
      <c r="C63" s="134"/>
      <c r="D63" s="134"/>
      <c r="E63" s="134"/>
      <c r="F63" s="129"/>
      <c r="G63" s="129"/>
      <c r="H63" s="5"/>
      <c r="I63" s="5"/>
      <c r="J63" s="5"/>
      <c r="K63" s="5"/>
    </row>
    <row r="64" spans="1:11" ht="18.75">
      <c r="A64" s="38">
        <v>31020000</v>
      </c>
      <c r="B64" s="7" t="s">
        <v>85</v>
      </c>
      <c r="C64" s="2">
        <v>0</v>
      </c>
      <c r="D64" s="2">
        <v>0</v>
      </c>
      <c r="E64" s="2">
        <v>0</v>
      </c>
      <c r="F64" s="36">
        <v>0</v>
      </c>
      <c r="G64" s="46">
        <v>0</v>
      </c>
      <c r="H64" s="5"/>
      <c r="I64" s="5"/>
      <c r="J64" s="5"/>
      <c r="K64" s="5"/>
    </row>
    <row r="65" spans="1:11" ht="18.75">
      <c r="A65" s="24">
        <v>900101</v>
      </c>
      <c r="B65" s="24" t="s">
        <v>31</v>
      </c>
      <c r="C65" s="26">
        <f>C16+C41+C59</f>
        <v>27576982</v>
      </c>
      <c r="D65" s="26">
        <f>D16+D41+D59</f>
        <v>16022309</v>
      </c>
      <c r="E65" s="26">
        <f>E16+E41+E59</f>
        <v>16728527.86</v>
      </c>
      <c r="F65" s="27">
        <f>E65/C65*100</f>
        <v>60.661198749014666</v>
      </c>
      <c r="G65" s="27">
        <f>E65/D65*100</f>
        <v>104.40772213293353</v>
      </c>
      <c r="H65" s="5"/>
      <c r="I65" s="5"/>
      <c r="J65" s="5"/>
      <c r="K65" s="5"/>
    </row>
    <row r="66" spans="1:11" ht="18.75">
      <c r="A66" s="24"/>
      <c r="B66" s="24"/>
      <c r="C66" s="26"/>
      <c r="D66" s="26"/>
      <c r="E66" s="26"/>
      <c r="F66" s="27"/>
      <c r="G66" s="27"/>
      <c r="H66" s="5"/>
      <c r="I66" s="5"/>
      <c r="J66" s="5"/>
      <c r="K66" s="5"/>
    </row>
    <row r="67" spans="1:11" ht="18.75">
      <c r="A67" s="24">
        <v>40000000</v>
      </c>
      <c r="B67" s="25" t="s">
        <v>17</v>
      </c>
      <c r="C67" s="26">
        <f>C70</f>
        <v>79703541.46000001</v>
      </c>
      <c r="D67" s="26">
        <f>D70</f>
        <v>79703541.46000001</v>
      </c>
      <c r="E67" s="26">
        <f>E70+E69</f>
        <v>77876466.23</v>
      </c>
      <c r="F67" s="27">
        <f>E67/C67*100</f>
        <v>97.70766116971485</v>
      </c>
      <c r="G67" s="27">
        <f>E67/D67*100</f>
        <v>97.70766116971485</v>
      </c>
      <c r="H67" s="5"/>
      <c r="I67" s="5"/>
      <c r="J67" s="5"/>
      <c r="K67" s="5"/>
    </row>
    <row r="68" spans="1:11" ht="18.75">
      <c r="A68" s="24">
        <v>41000000</v>
      </c>
      <c r="B68" s="29" t="s">
        <v>124</v>
      </c>
      <c r="C68" s="30">
        <f>C67</f>
        <v>79703541.46000001</v>
      </c>
      <c r="D68" s="30">
        <f>D67</f>
        <v>79703541.46000001</v>
      </c>
      <c r="E68" s="30">
        <f>E67</f>
        <v>77876466.23</v>
      </c>
      <c r="F68" s="27">
        <f>F67</f>
        <v>97.70766116971485</v>
      </c>
      <c r="G68" s="27">
        <f>G67</f>
        <v>97.70766116971485</v>
      </c>
      <c r="H68" s="5"/>
      <c r="I68" s="5"/>
      <c r="J68" s="5"/>
      <c r="K68" s="5"/>
    </row>
    <row r="69" spans="1:11" ht="18.75">
      <c r="A69" s="24">
        <v>41010900</v>
      </c>
      <c r="B69" s="29" t="s">
        <v>125</v>
      </c>
      <c r="C69" s="30">
        <v>0</v>
      </c>
      <c r="D69" s="30">
        <v>0</v>
      </c>
      <c r="E69" s="30">
        <v>2925</v>
      </c>
      <c r="F69" s="27">
        <v>0</v>
      </c>
      <c r="G69" s="27">
        <v>0</v>
      </c>
      <c r="H69" s="5"/>
      <c r="I69" s="5"/>
      <c r="J69" s="5"/>
      <c r="K69" s="5"/>
    </row>
    <row r="70" spans="1:11" ht="24" customHeight="1">
      <c r="A70" s="28">
        <v>41050000</v>
      </c>
      <c r="B70" s="29" t="s">
        <v>78</v>
      </c>
      <c r="C70" s="125">
        <f>C72+C80+C83+C91+C97</f>
        <v>79703541.46000001</v>
      </c>
      <c r="D70" s="125">
        <f>D72+D80+D83+D91+D97</f>
        <v>79703541.46000001</v>
      </c>
      <c r="E70" s="125">
        <f>E72+E80+E83+E91+E97</f>
        <v>77873541.23</v>
      </c>
      <c r="F70" s="130">
        <f>E70/C70*100</f>
        <v>97.70399132023712</v>
      </c>
      <c r="G70" s="130">
        <f>E70/D70*100</f>
        <v>97.70399132023712</v>
      </c>
      <c r="H70" s="5"/>
      <c r="I70" s="5"/>
      <c r="J70" s="5"/>
      <c r="K70" s="5"/>
    </row>
    <row r="71" spans="1:11" ht="18.75">
      <c r="A71" s="45"/>
      <c r="B71" s="7" t="s">
        <v>16</v>
      </c>
      <c r="C71" s="126"/>
      <c r="D71" s="126"/>
      <c r="E71" s="126"/>
      <c r="F71" s="131"/>
      <c r="G71" s="131"/>
      <c r="H71" s="5"/>
      <c r="I71" s="5"/>
      <c r="J71" s="5"/>
      <c r="K71" s="5"/>
    </row>
    <row r="72" spans="1:11" ht="18.75">
      <c r="A72" s="38">
        <v>41050100</v>
      </c>
      <c r="B72" s="39" t="s">
        <v>79</v>
      </c>
      <c r="C72" s="133">
        <v>33717614.5</v>
      </c>
      <c r="D72" s="133">
        <v>33717614.5</v>
      </c>
      <c r="E72" s="133">
        <v>33717614.5</v>
      </c>
      <c r="F72" s="136">
        <f>E72/C72*100</f>
        <v>100</v>
      </c>
      <c r="G72" s="136">
        <f>E72/D72*100</f>
        <v>100</v>
      </c>
      <c r="H72" s="5"/>
      <c r="I72" s="5"/>
      <c r="J72" s="5"/>
      <c r="K72" s="5"/>
    </row>
    <row r="73" spans="1:11" ht="18.75">
      <c r="A73" s="45"/>
      <c r="B73" s="7" t="s">
        <v>80</v>
      </c>
      <c r="C73" s="135"/>
      <c r="D73" s="135"/>
      <c r="E73" s="135"/>
      <c r="F73" s="137"/>
      <c r="G73" s="137"/>
      <c r="H73" s="5"/>
      <c r="I73" s="5"/>
      <c r="J73" s="5"/>
      <c r="K73" s="5"/>
    </row>
    <row r="74" spans="1:11" ht="18.75">
      <c r="A74" s="45"/>
      <c r="B74" s="7" t="s">
        <v>112</v>
      </c>
      <c r="C74" s="135"/>
      <c r="D74" s="135"/>
      <c r="E74" s="135"/>
      <c r="F74" s="137"/>
      <c r="G74" s="137"/>
      <c r="H74" s="5"/>
      <c r="I74" s="5"/>
      <c r="J74" s="5"/>
      <c r="K74" s="5"/>
    </row>
    <row r="75" spans="1:11" ht="18.75">
      <c r="A75" s="45"/>
      <c r="B75" s="7" t="s">
        <v>113</v>
      </c>
      <c r="C75" s="135"/>
      <c r="D75" s="135"/>
      <c r="E75" s="135"/>
      <c r="F75" s="137"/>
      <c r="G75" s="137"/>
      <c r="H75" s="5"/>
      <c r="I75" s="5"/>
      <c r="J75" s="5"/>
      <c r="K75" s="5"/>
    </row>
    <row r="76" spans="1:11" ht="18.75">
      <c r="A76" s="45"/>
      <c r="B76" s="7" t="s">
        <v>114</v>
      </c>
      <c r="C76" s="135"/>
      <c r="D76" s="135"/>
      <c r="E76" s="135"/>
      <c r="F76" s="137"/>
      <c r="G76" s="137"/>
      <c r="H76" s="5"/>
      <c r="I76" s="5"/>
      <c r="J76" s="5"/>
      <c r="K76" s="5"/>
    </row>
    <row r="77" spans="1:11" ht="18.75">
      <c r="A77" s="45"/>
      <c r="B77" s="7" t="s">
        <v>115</v>
      </c>
      <c r="C77" s="135"/>
      <c r="D77" s="135"/>
      <c r="E77" s="135"/>
      <c r="F77" s="137"/>
      <c r="G77" s="137"/>
      <c r="H77" s="5"/>
      <c r="I77" s="5"/>
      <c r="J77" s="5"/>
      <c r="K77" s="5"/>
    </row>
    <row r="78" spans="1:11" ht="18.75">
      <c r="A78" s="45"/>
      <c r="B78" s="7" t="s">
        <v>116</v>
      </c>
      <c r="C78" s="135"/>
      <c r="D78" s="135"/>
      <c r="E78" s="135"/>
      <c r="F78" s="137"/>
      <c r="G78" s="137"/>
      <c r="H78" s="5"/>
      <c r="I78" s="5"/>
      <c r="J78" s="5"/>
      <c r="K78" s="5"/>
    </row>
    <row r="79" spans="1:11" ht="18.75">
      <c r="A79" s="41"/>
      <c r="B79" s="42" t="s">
        <v>117</v>
      </c>
      <c r="C79" s="134"/>
      <c r="D79" s="134"/>
      <c r="E79" s="134"/>
      <c r="F79" s="138"/>
      <c r="G79" s="138"/>
      <c r="H79" s="5"/>
      <c r="I79" s="5"/>
      <c r="J79" s="5"/>
      <c r="K79" s="5"/>
    </row>
    <row r="80" spans="1:11" ht="18.75">
      <c r="A80" s="45">
        <v>41050200</v>
      </c>
      <c r="B80" s="57" t="s">
        <v>51</v>
      </c>
      <c r="C80" s="133">
        <v>11558.85</v>
      </c>
      <c r="D80" s="133">
        <v>11558.85</v>
      </c>
      <c r="E80" s="133">
        <v>11558.85</v>
      </c>
      <c r="F80" s="136">
        <f>E80/C80*100</f>
        <v>100</v>
      </c>
      <c r="G80" s="136">
        <f>E80/D80*100</f>
        <v>100</v>
      </c>
      <c r="H80" s="5"/>
      <c r="I80" s="5"/>
      <c r="J80" s="5"/>
      <c r="K80" s="5"/>
    </row>
    <row r="81" spans="1:11" ht="18.75">
      <c r="A81" s="45"/>
      <c r="B81" s="57" t="s">
        <v>52</v>
      </c>
      <c r="C81" s="135"/>
      <c r="D81" s="135"/>
      <c r="E81" s="135"/>
      <c r="F81" s="137"/>
      <c r="G81" s="137"/>
      <c r="H81" s="5"/>
      <c r="I81" s="5"/>
      <c r="J81" s="5"/>
      <c r="K81" s="5"/>
    </row>
    <row r="82" spans="1:11" ht="18.75">
      <c r="A82" s="45"/>
      <c r="B82" s="58" t="s">
        <v>50</v>
      </c>
      <c r="C82" s="134"/>
      <c r="D82" s="134"/>
      <c r="E82" s="134"/>
      <c r="F82" s="138"/>
      <c r="G82" s="138"/>
      <c r="H82" s="5"/>
      <c r="I82" s="5"/>
      <c r="J82" s="5"/>
      <c r="K82" s="5"/>
    </row>
    <row r="83" spans="1:11" ht="18.75">
      <c r="A83" s="38">
        <v>41050300</v>
      </c>
      <c r="B83" s="59" t="s">
        <v>97</v>
      </c>
      <c r="C83" s="133">
        <v>42793564.5</v>
      </c>
      <c r="D83" s="133">
        <v>42793564.5</v>
      </c>
      <c r="E83" s="133">
        <v>42793564.5</v>
      </c>
      <c r="F83" s="136">
        <f>E83/C83*100</f>
        <v>100</v>
      </c>
      <c r="G83" s="136">
        <f>E83/D83*100</f>
        <v>100</v>
      </c>
      <c r="H83" s="5"/>
      <c r="I83" s="5"/>
      <c r="J83" s="5"/>
      <c r="K83" s="5"/>
    </row>
    <row r="84" spans="1:11" ht="18.75">
      <c r="A84" s="45"/>
      <c r="B84" s="60" t="s">
        <v>98</v>
      </c>
      <c r="C84" s="135"/>
      <c r="D84" s="135"/>
      <c r="E84" s="135"/>
      <c r="F84" s="137"/>
      <c r="G84" s="137"/>
      <c r="H84" s="5"/>
      <c r="I84" s="5"/>
      <c r="J84" s="5"/>
      <c r="K84" s="5"/>
    </row>
    <row r="85" spans="1:11" ht="18.75">
      <c r="A85" s="45"/>
      <c r="B85" s="60" t="s">
        <v>99</v>
      </c>
      <c r="C85" s="135"/>
      <c r="D85" s="135"/>
      <c r="E85" s="135"/>
      <c r="F85" s="137"/>
      <c r="G85" s="137"/>
      <c r="H85" s="5"/>
      <c r="I85" s="5"/>
      <c r="J85" s="5"/>
      <c r="K85" s="5"/>
    </row>
    <row r="86" spans="1:11" ht="18.75">
      <c r="A86" s="45"/>
      <c r="B86" s="60" t="s">
        <v>100</v>
      </c>
      <c r="C86" s="135"/>
      <c r="D86" s="135"/>
      <c r="E86" s="135"/>
      <c r="F86" s="137"/>
      <c r="G86" s="137"/>
      <c r="H86" s="5"/>
      <c r="I86" s="5"/>
      <c r="J86" s="5"/>
      <c r="K86" s="5"/>
    </row>
    <row r="87" spans="1:11" ht="18.75">
      <c r="A87" s="45"/>
      <c r="B87" s="60" t="s">
        <v>101</v>
      </c>
      <c r="C87" s="135"/>
      <c r="D87" s="135"/>
      <c r="E87" s="135"/>
      <c r="F87" s="137"/>
      <c r="G87" s="137"/>
      <c r="H87" s="5"/>
      <c r="I87" s="5"/>
      <c r="J87" s="5"/>
      <c r="K87" s="5"/>
    </row>
    <row r="88" spans="1:11" ht="18.75">
      <c r="A88" s="45"/>
      <c r="B88" s="60" t="s">
        <v>102</v>
      </c>
      <c r="C88" s="135"/>
      <c r="D88" s="135"/>
      <c r="E88" s="135"/>
      <c r="F88" s="137"/>
      <c r="G88" s="137"/>
      <c r="H88" s="5"/>
      <c r="I88" s="5"/>
      <c r="J88" s="5"/>
      <c r="K88" s="5"/>
    </row>
    <row r="89" spans="1:11" ht="18.75">
      <c r="A89" s="45"/>
      <c r="B89" s="60" t="s">
        <v>103</v>
      </c>
      <c r="C89" s="135"/>
      <c r="D89" s="135"/>
      <c r="E89" s="135"/>
      <c r="F89" s="137"/>
      <c r="G89" s="137"/>
      <c r="H89" s="5"/>
      <c r="I89" s="5"/>
      <c r="J89" s="5"/>
      <c r="K89" s="5"/>
    </row>
    <row r="90" spans="1:11" ht="18.75">
      <c r="A90" s="41"/>
      <c r="B90" s="61" t="s">
        <v>104</v>
      </c>
      <c r="C90" s="134"/>
      <c r="D90" s="134"/>
      <c r="E90" s="134"/>
      <c r="F90" s="138"/>
      <c r="G90" s="138"/>
      <c r="H90" s="5"/>
      <c r="I90" s="5"/>
      <c r="J90" s="5"/>
      <c r="K90" s="5"/>
    </row>
    <row r="91" spans="1:11" ht="18.75">
      <c r="A91" s="45">
        <v>41050700</v>
      </c>
      <c r="B91" s="62" t="s">
        <v>65</v>
      </c>
      <c r="C91" s="133">
        <v>426393.93</v>
      </c>
      <c r="D91" s="133">
        <v>426393.93</v>
      </c>
      <c r="E91" s="133">
        <v>426393.93</v>
      </c>
      <c r="F91" s="136">
        <f>E91/C91*100</f>
        <v>100</v>
      </c>
      <c r="G91" s="136">
        <f>E91/D91*100</f>
        <v>100</v>
      </c>
      <c r="H91" s="5"/>
      <c r="I91" s="5"/>
      <c r="J91" s="5"/>
      <c r="K91" s="5"/>
    </row>
    <row r="92" spans="1:11" ht="18.75">
      <c r="A92" s="45"/>
      <c r="B92" s="62" t="s">
        <v>66</v>
      </c>
      <c r="C92" s="135"/>
      <c r="D92" s="135"/>
      <c r="E92" s="135"/>
      <c r="F92" s="137"/>
      <c r="G92" s="137"/>
      <c r="H92" s="5"/>
      <c r="I92" s="5"/>
      <c r="J92" s="5"/>
      <c r="K92" s="5"/>
    </row>
    <row r="93" spans="1:11" ht="18.75">
      <c r="A93" s="45"/>
      <c r="B93" s="62" t="s">
        <v>67</v>
      </c>
      <c r="C93" s="135"/>
      <c r="D93" s="135"/>
      <c r="E93" s="135"/>
      <c r="F93" s="137"/>
      <c r="G93" s="137"/>
      <c r="H93" s="5"/>
      <c r="I93" s="5"/>
      <c r="J93" s="5"/>
      <c r="K93" s="5"/>
    </row>
    <row r="94" spans="1:11" ht="18.75">
      <c r="A94" s="45"/>
      <c r="B94" s="62" t="s">
        <v>68</v>
      </c>
      <c r="C94" s="135"/>
      <c r="D94" s="135"/>
      <c r="E94" s="135"/>
      <c r="F94" s="137"/>
      <c r="G94" s="137"/>
      <c r="H94" s="5"/>
      <c r="I94" s="5"/>
      <c r="J94" s="5"/>
      <c r="K94" s="5"/>
    </row>
    <row r="95" spans="1:11" ht="18.75">
      <c r="A95" s="45"/>
      <c r="B95" s="62" t="s">
        <v>69</v>
      </c>
      <c r="C95" s="135"/>
      <c r="D95" s="135"/>
      <c r="E95" s="135"/>
      <c r="F95" s="137"/>
      <c r="G95" s="137"/>
      <c r="H95" s="5"/>
      <c r="I95" s="5"/>
      <c r="J95" s="5"/>
      <c r="K95" s="5"/>
    </row>
    <row r="96" spans="1:11" ht="21.75" customHeight="1">
      <c r="A96" s="45"/>
      <c r="B96" s="63" t="s">
        <v>120</v>
      </c>
      <c r="C96" s="134"/>
      <c r="D96" s="134"/>
      <c r="E96" s="134"/>
      <c r="F96" s="137"/>
      <c r="G96" s="137"/>
      <c r="H96" s="5"/>
      <c r="I96" s="5"/>
      <c r="J96" s="5"/>
      <c r="K96" s="5"/>
    </row>
    <row r="97" spans="1:11" ht="18.75">
      <c r="A97" s="64">
        <v>41053900</v>
      </c>
      <c r="B97" s="65" t="s">
        <v>55</v>
      </c>
      <c r="C97" s="26">
        <f>C98+C102+C105+C108+C110+C107</f>
        <v>2754409.6799999997</v>
      </c>
      <c r="D97" s="26">
        <f>D98+D102+D105+D108+D110+D107</f>
        <v>2754409.6799999997</v>
      </c>
      <c r="E97" s="26">
        <f>E98+E102+E105+E108+E110</f>
        <v>924409.45</v>
      </c>
      <c r="F97" s="47">
        <f>E97/C97*100</f>
        <v>33.561073238749294</v>
      </c>
      <c r="G97" s="47">
        <f>E97/D97*100</f>
        <v>33.561073238749294</v>
      </c>
      <c r="H97" s="5"/>
      <c r="I97" s="5"/>
      <c r="J97" s="5"/>
      <c r="K97" s="5"/>
    </row>
    <row r="98" spans="1:11" ht="18.75">
      <c r="A98" s="38">
        <v>41053900</v>
      </c>
      <c r="B98" s="39" t="s">
        <v>43</v>
      </c>
      <c r="C98" s="133">
        <v>857618.46</v>
      </c>
      <c r="D98" s="133">
        <v>857618.46</v>
      </c>
      <c r="E98" s="133">
        <v>857618.46</v>
      </c>
      <c r="F98" s="127">
        <f>E98/C98*100</f>
        <v>100</v>
      </c>
      <c r="G98" s="127">
        <f>E98/D98*100</f>
        <v>100</v>
      </c>
      <c r="H98" s="5"/>
      <c r="I98" s="5"/>
      <c r="J98" s="5"/>
      <c r="K98" s="5"/>
    </row>
    <row r="99" spans="1:11" ht="18.75">
      <c r="A99" s="45"/>
      <c r="B99" s="7" t="s">
        <v>53</v>
      </c>
      <c r="C99" s="135"/>
      <c r="D99" s="135"/>
      <c r="E99" s="135"/>
      <c r="F99" s="128"/>
      <c r="G99" s="128"/>
      <c r="H99" s="5"/>
      <c r="I99" s="5"/>
      <c r="J99" s="5"/>
      <c r="K99" s="5"/>
    </row>
    <row r="100" spans="1:11" ht="18.75">
      <c r="A100" s="45"/>
      <c r="B100" s="7" t="s">
        <v>81</v>
      </c>
      <c r="C100" s="135"/>
      <c r="D100" s="135"/>
      <c r="E100" s="135"/>
      <c r="F100" s="128"/>
      <c r="G100" s="128"/>
      <c r="H100" s="5"/>
      <c r="I100" s="5"/>
      <c r="J100" s="5"/>
      <c r="K100" s="5"/>
    </row>
    <row r="101" spans="1:11" ht="18.75">
      <c r="A101" s="41"/>
      <c r="B101" s="42" t="s">
        <v>70</v>
      </c>
      <c r="C101" s="134"/>
      <c r="D101" s="134"/>
      <c r="E101" s="134"/>
      <c r="F101" s="129"/>
      <c r="G101" s="129"/>
      <c r="H101" s="5"/>
      <c r="I101" s="5"/>
      <c r="J101" s="5"/>
      <c r="K101" s="5"/>
    </row>
    <row r="102" spans="1:11" ht="18.75">
      <c r="A102" s="38">
        <v>41053900</v>
      </c>
      <c r="B102" s="49" t="s">
        <v>44</v>
      </c>
      <c r="C102" s="133">
        <v>5436.22</v>
      </c>
      <c r="D102" s="133">
        <v>5436.22</v>
      </c>
      <c r="E102" s="133">
        <v>5436.22</v>
      </c>
      <c r="F102" s="127">
        <f>E102/C102*100</f>
        <v>100</v>
      </c>
      <c r="G102" s="127">
        <f>E102/D102*100</f>
        <v>100</v>
      </c>
      <c r="H102" s="5"/>
      <c r="I102" s="5"/>
      <c r="J102" s="5"/>
      <c r="K102" s="5"/>
    </row>
    <row r="103" spans="1:11" ht="18.75">
      <c r="A103" s="45"/>
      <c r="B103" s="51" t="s">
        <v>82</v>
      </c>
      <c r="C103" s="135"/>
      <c r="D103" s="135"/>
      <c r="E103" s="135"/>
      <c r="F103" s="128"/>
      <c r="G103" s="128"/>
      <c r="H103" s="5"/>
      <c r="I103" s="5"/>
      <c r="J103" s="5"/>
      <c r="K103" s="5"/>
    </row>
    <row r="104" spans="1:11" ht="18.75">
      <c r="A104" s="41"/>
      <c r="B104" s="53" t="s">
        <v>54</v>
      </c>
      <c r="C104" s="134"/>
      <c r="D104" s="134"/>
      <c r="E104" s="134"/>
      <c r="F104" s="129"/>
      <c r="G104" s="129"/>
      <c r="H104" s="5"/>
      <c r="I104" s="5"/>
      <c r="J104" s="5"/>
      <c r="K104" s="5"/>
    </row>
    <row r="105" spans="1:11" ht="18.75">
      <c r="A105" s="38">
        <v>41053900</v>
      </c>
      <c r="B105" s="66" t="s">
        <v>105</v>
      </c>
      <c r="C105" s="133">
        <v>61355</v>
      </c>
      <c r="D105" s="133">
        <v>61355</v>
      </c>
      <c r="E105" s="133">
        <v>61354.77</v>
      </c>
      <c r="F105" s="127">
        <f>E105/C105*100</f>
        <v>99.99962513242605</v>
      </c>
      <c r="G105" s="127">
        <f>E105/D105*100</f>
        <v>99.99962513242605</v>
      </c>
      <c r="H105" s="5"/>
      <c r="I105" s="5"/>
      <c r="J105" s="5"/>
      <c r="K105" s="5"/>
    </row>
    <row r="106" spans="1:11" ht="18.75">
      <c r="A106" s="41"/>
      <c r="B106" s="67" t="s">
        <v>106</v>
      </c>
      <c r="C106" s="134"/>
      <c r="D106" s="134"/>
      <c r="E106" s="134"/>
      <c r="F106" s="129"/>
      <c r="G106" s="129"/>
      <c r="H106" s="5"/>
      <c r="I106" s="5"/>
      <c r="J106" s="5"/>
      <c r="K106" s="5"/>
    </row>
    <row r="107" spans="1:8" s="111" customFormat="1" ht="18.75" customHeight="1">
      <c r="A107" s="112">
        <v>41053900</v>
      </c>
      <c r="B107" s="113" t="s">
        <v>123</v>
      </c>
      <c r="C107" s="114">
        <v>1800000</v>
      </c>
      <c r="D107" s="114">
        <v>1800000</v>
      </c>
      <c r="E107" s="115">
        <v>0</v>
      </c>
      <c r="F107" s="116">
        <v>0</v>
      </c>
      <c r="G107" s="116">
        <v>0</v>
      </c>
      <c r="H107" s="110"/>
    </row>
    <row r="108" spans="1:11" ht="18.75">
      <c r="A108" s="38">
        <v>41053900</v>
      </c>
      <c r="B108" s="66" t="s">
        <v>71</v>
      </c>
      <c r="C108" s="133">
        <v>30000</v>
      </c>
      <c r="D108" s="133">
        <v>30000</v>
      </c>
      <c r="E108" s="127">
        <v>0</v>
      </c>
      <c r="F108" s="127">
        <v>0</v>
      </c>
      <c r="G108" s="127">
        <f>E108/D108*100</f>
        <v>0</v>
      </c>
      <c r="H108" s="5"/>
      <c r="I108" s="5"/>
      <c r="J108" s="5"/>
      <c r="K108" s="5"/>
    </row>
    <row r="109" spans="1:11" ht="18.75">
      <c r="A109" s="41"/>
      <c r="B109" s="67" t="s">
        <v>72</v>
      </c>
      <c r="C109" s="134"/>
      <c r="D109" s="134"/>
      <c r="E109" s="129"/>
      <c r="F109" s="129"/>
      <c r="G109" s="129"/>
      <c r="H109" s="5"/>
      <c r="I109" s="5"/>
      <c r="J109" s="5"/>
      <c r="K109" s="5"/>
    </row>
    <row r="110" spans="1:11" ht="0.75" customHeight="1" thickBot="1">
      <c r="A110" s="38">
        <v>41053900</v>
      </c>
      <c r="B110" s="49" t="s">
        <v>107</v>
      </c>
      <c r="C110" s="1">
        <v>0</v>
      </c>
      <c r="D110" s="1">
        <v>0</v>
      </c>
      <c r="E110" s="1">
        <v>0</v>
      </c>
      <c r="F110" s="46"/>
      <c r="G110" s="46"/>
      <c r="H110" s="5"/>
      <c r="I110" s="5"/>
      <c r="J110" s="5"/>
      <c r="K110" s="5"/>
    </row>
    <row r="111" spans="1:11" ht="19.5" hidden="1" thickBot="1">
      <c r="A111" s="68"/>
      <c r="B111" s="58" t="s">
        <v>108</v>
      </c>
      <c r="C111" s="2"/>
      <c r="D111" s="2"/>
      <c r="E111" s="2"/>
      <c r="F111" s="44"/>
      <c r="G111" s="44"/>
      <c r="H111" s="5"/>
      <c r="I111" s="5"/>
      <c r="J111" s="5"/>
      <c r="K111" s="5"/>
    </row>
    <row r="112" spans="1:11" ht="19.5" thickBot="1">
      <c r="A112" s="69">
        <v>900102</v>
      </c>
      <c r="B112" s="70" t="s">
        <v>77</v>
      </c>
      <c r="C112" s="71">
        <f>C65+C67</f>
        <v>107280523.46000001</v>
      </c>
      <c r="D112" s="71">
        <f>D65+D67</f>
        <v>95725850.46000001</v>
      </c>
      <c r="E112" s="71">
        <f>E65+E67</f>
        <v>94604994.09</v>
      </c>
      <c r="F112" s="73">
        <f>E112/C112*100</f>
        <v>88.1846872468644</v>
      </c>
      <c r="G112" s="74">
        <f>E112/D112*100</f>
        <v>98.82909750645844</v>
      </c>
      <c r="H112" s="5"/>
      <c r="I112" s="5"/>
      <c r="J112" s="5"/>
      <c r="K112" s="5"/>
    </row>
    <row r="113" spans="1:11" ht="19.5" thickBot="1">
      <c r="A113" s="75">
        <v>602100</v>
      </c>
      <c r="B113" s="76" t="s">
        <v>32</v>
      </c>
      <c r="C113" s="78"/>
      <c r="D113" s="79"/>
      <c r="E113" s="80">
        <v>624718.92</v>
      </c>
      <c r="F113" s="81"/>
      <c r="G113" s="82"/>
      <c r="H113" s="5"/>
      <c r="I113" s="5"/>
      <c r="J113" s="5"/>
      <c r="K113" s="5"/>
    </row>
    <row r="114" spans="1:11" ht="19.5" thickBot="1">
      <c r="A114" s="75">
        <v>603000</v>
      </c>
      <c r="B114" s="76" t="s">
        <v>35</v>
      </c>
      <c r="C114" s="77"/>
      <c r="D114" s="83"/>
      <c r="E114" s="83"/>
      <c r="F114" s="85"/>
      <c r="G114" s="86"/>
      <c r="H114" s="5"/>
      <c r="I114" s="5"/>
      <c r="J114" s="5"/>
      <c r="K114" s="5"/>
    </row>
    <row r="115" spans="1:11" ht="18.75">
      <c r="A115" s="87"/>
      <c r="B115" s="88" t="s">
        <v>73</v>
      </c>
      <c r="C115" s="89">
        <f>C112</f>
        <v>107280523.46000001</v>
      </c>
      <c r="D115" s="89">
        <f>D112</f>
        <v>95725850.46000001</v>
      </c>
      <c r="E115" s="89">
        <f>E112+E113+E114</f>
        <v>95229713.01</v>
      </c>
      <c r="F115" s="90">
        <f>E115/C115*100</f>
        <v>88.76701002070222</v>
      </c>
      <c r="G115" s="90">
        <f>E115/D115*100</f>
        <v>99.48171006304372</v>
      </c>
      <c r="H115" s="5"/>
      <c r="I115" s="5"/>
      <c r="J115" s="5"/>
      <c r="K115" s="5"/>
    </row>
    <row r="116" spans="1:11" ht="19.5" thickBot="1">
      <c r="A116" s="91"/>
      <c r="B116" s="92"/>
      <c r="C116" s="30"/>
      <c r="D116" s="30"/>
      <c r="E116" s="30"/>
      <c r="F116" s="40"/>
      <c r="G116" s="40"/>
      <c r="H116" s="5"/>
      <c r="I116" s="5"/>
      <c r="J116" s="5"/>
      <c r="K116" s="5"/>
    </row>
    <row r="117" spans="1:11" ht="19.5" thickBot="1">
      <c r="A117" s="87"/>
      <c r="B117" s="69" t="s">
        <v>86</v>
      </c>
      <c r="C117" s="71"/>
      <c r="D117" s="71"/>
      <c r="E117" s="71"/>
      <c r="F117" s="84"/>
      <c r="G117" s="84"/>
      <c r="H117" s="5"/>
      <c r="I117" s="5"/>
      <c r="J117" s="5"/>
      <c r="K117" s="5"/>
    </row>
    <row r="118" spans="1:11" ht="18.75">
      <c r="A118" s="24">
        <v>25000000</v>
      </c>
      <c r="B118" s="93" t="s">
        <v>15</v>
      </c>
      <c r="C118" s="52">
        <f>C119+C123</f>
        <v>122851.82999999999</v>
      </c>
      <c r="D118" s="124">
        <f>D119+D123</f>
        <v>122851.82999999999</v>
      </c>
      <c r="E118" s="52">
        <f>E119+E123</f>
        <v>111336.93</v>
      </c>
      <c r="F118" s="94">
        <f>E118/C118*100</f>
        <v>90.6270016490597</v>
      </c>
      <c r="G118" s="94">
        <f>E118/D118*100</f>
        <v>90.6270016490597</v>
      </c>
      <c r="H118" s="5"/>
      <c r="I118" s="5"/>
      <c r="J118" s="5"/>
      <c r="K118" s="5"/>
    </row>
    <row r="119" spans="1:11" ht="18.75">
      <c r="A119" s="28">
        <v>25010000</v>
      </c>
      <c r="B119" s="95" t="s">
        <v>62</v>
      </c>
      <c r="C119" s="123">
        <f>C121+C122</f>
        <v>32002.09</v>
      </c>
      <c r="D119" s="123">
        <f>D121+D122</f>
        <v>32002.09</v>
      </c>
      <c r="E119" s="30">
        <f>E121+E122</f>
        <v>20845.87</v>
      </c>
      <c r="F119" s="96">
        <f>E119/C119*100</f>
        <v>65.13908935322661</v>
      </c>
      <c r="G119" s="96">
        <f>E119/D119*100</f>
        <v>65.13908935322661</v>
      </c>
      <c r="H119" s="5"/>
      <c r="I119" s="5"/>
      <c r="J119" s="5"/>
      <c r="K119" s="5"/>
    </row>
    <row r="120" spans="1:11" ht="18.75">
      <c r="A120" s="41"/>
      <c r="B120" s="97" t="s">
        <v>63</v>
      </c>
      <c r="C120" s="120"/>
      <c r="D120" s="120"/>
      <c r="E120" s="120"/>
      <c r="F120" s="43"/>
      <c r="G120" s="43"/>
      <c r="H120" s="5"/>
      <c r="I120" s="5"/>
      <c r="J120" s="5"/>
      <c r="K120" s="5"/>
    </row>
    <row r="121" spans="1:11" ht="18.75">
      <c r="A121" s="41">
        <v>25010100</v>
      </c>
      <c r="B121" s="53" t="s">
        <v>64</v>
      </c>
      <c r="C121" s="121">
        <v>13600.09</v>
      </c>
      <c r="D121" s="121">
        <v>13600.09</v>
      </c>
      <c r="E121" s="121">
        <v>13600.09</v>
      </c>
      <c r="F121" s="43">
        <f>E121/C121*100</f>
        <v>100</v>
      </c>
      <c r="G121" s="43">
        <f>E121/D121*100</f>
        <v>100</v>
      </c>
      <c r="H121" s="5"/>
      <c r="I121" s="5"/>
      <c r="J121" s="5"/>
      <c r="K121" s="5"/>
    </row>
    <row r="122" spans="1:11" ht="18.75">
      <c r="A122" s="21">
        <v>25010300</v>
      </c>
      <c r="B122" s="48" t="s">
        <v>21</v>
      </c>
      <c r="C122" s="117">
        <v>18402</v>
      </c>
      <c r="D122" s="117">
        <v>18402</v>
      </c>
      <c r="E122" s="117">
        <v>7245.78</v>
      </c>
      <c r="F122" s="43">
        <f>E122/C122*100</f>
        <v>39.37495924356048</v>
      </c>
      <c r="G122" s="43">
        <f>E122/D122*100</f>
        <v>39.37495924356048</v>
      </c>
      <c r="H122" s="5"/>
      <c r="I122" s="5"/>
      <c r="J122" s="5"/>
      <c r="K122" s="5"/>
    </row>
    <row r="123" spans="1:11" ht="18.75">
      <c r="A123" s="24">
        <v>25020000</v>
      </c>
      <c r="B123" s="25" t="s">
        <v>22</v>
      </c>
      <c r="C123" s="122">
        <f>C124+C125</f>
        <v>90849.73999999999</v>
      </c>
      <c r="D123" s="122">
        <f>D124+D125</f>
        <v>90849.73999999999</v>
      </c>
      <c r="E123" s="122">
        <f>E124+E125</f>
        <v>90491.06</v>
      </c>
      <c r="F123" s="55">
        <f>E123/C123*100</f>
        <v>99.60519424711617</v>
      </c>
      <c r="G123" s="55">
        <f>E123/D123*100</f>
        <v>99.60519424711617</v>
      </c>
      <c r="H123" s="5"/>
      <c r="I123" s="5"/>
      <c r="J123" s="5"/>
      <c r="K123" s="5"/>
    </row>
    <row r="124" spans="1:11" ht="18.75">
      <c r="A124" s="21">
        <v>25020100</v>
      </c>
      <c r="B124" s="48" t="s">
        <v>48</v>
      </c>
      <c r="C124" s="117">
        <v>60613.52</v>
      </c>
      <c r="D124" s="117">
        <v>60613.52</v>
      </c>
      <c r="E124" s="117">
        <v>60613.52</v>
      </c>
      <c r="F124" s="43">
        <f>E124/C124*100</f>
        <v>100</v>
      </c>
      <c r="G124" s="43">
        <f>E124/D124*100</f>
        <v>100</v>
      </c>
      <c r="H124" s="5"/>
      <c r="I124" s="5"/>
      <c r="J124" s="5"/>
      <c r="K124" s="5"/>
    </row>
    <row r="125" spans="1:11" ht="75" customHeight="1">
      <c r="A125" s="21">
        <v>25020200</v>
      </c>
      <c r="B125" s="98" t="s">
        <v>111</v>
      </c>
      <c r="C125" s="117">
        <v>30236.22</v>
      </c>
      <c r="D125" s="117">
        <v>30236.22</v>
      </c>
      <c r="E125" s="117">
        <v>29877.54</v>
      </c>
      <c r="F125" s="43">
        <f>E125/C125*100</f>
        <v>98.81374060646469</v>
      </c>
      <c r="G125" s="43">
        <f>E125/D125*100</f>
        <v>98.81374060646469</v>
      </c>
      <c r="H125" s="5"/>
      <c r="I125" s="5"/>
      <c r="J125" s="5"/>
      <c r="K125" s="5"/>
    </row>
    <row r="126" spans="1:11" ht="19.5" thickBot="1">
      <c r="A126" s="91"/>
      <c r="B126" s="92"/>
      <c r="C126" s="30"/>
      <c r="D126" s="30"/>
      <c r="E126" s="30"/>
      <c r="F126" s="40"/>
      <c r="G126" s="40"/>
      <c r="H126" s="5"/>
      <c r="I126" s="5"/>
      <c r="J126" s="5"/>
      <c r="K126" s="5"/>
    </row>
    <row r="127" spans="1:11" ht="19.5" thickBot="1">
      <c r="A127" s="69">
        <v>602100</v>
      </c>
      <c r="B127" s="99" t="s">
        <v>32</v>
      </c>
      <c r="C127" s="71"/>
      <c r="D127" s="83"/>
      <c r="E127" s="71">
        <v>50698.24</v>
      </c>
      <c r="F127" s="119"/>
      <c r="G127" s="119"/>
      <c r="H127" s="5"/>
      <c r="I127" s="5"/>
      <c r="J127" s="5"/>
      <c r="K127" s="5"/>
    </row>
    <row r="128" spans="1:11" ht="19.5" thickBot="1">
      <c r="A128" s="75">
        <v>602300</v>
      </c>
      <c r="B128" s="100" t="s">
        <v>4</v>
      </c>
      <c r="C128" s="77"/>
      <c r="D128" s="101"/>
      <c r="E128" s="101"/>
      <c r="F128" s="119"/>
      <c r="G128" s="119"/>
      <c r="H128" s="5"/>
      <c r="I128" s="5"/>
      <c r="J128" s="5"/>
      <c r="K128" s="5"/>
    </row>
    <row r="129" spans="1:11" ht="19.5" thickBot="1">
      <c r="A129" s="102"/>
      <c r="B129" s="103" t="s">
        <v>34</v>
      </c>
      <c r="C129" s="77">
        <f>C118</f>
        <v>122851.82999999999</v>
      </c>
      <c r="D129" s="77">
        <f>D118+D123</f>
        <v>213701.56999999998</v>
      </c>
      <c r="E129" s="77">
        <f>E118+E127</f>
        <v>162035.16999999998</v>
      </c>
      <c r="F129" s="72">
        <f>E129/C129*100</f>
        <v>131.8947955435422</v>
      </c>
      <c r="G129" s="72">
        <f>E129/D129*100</f>
        <v>75.82310696173172</v>
      </c>
      <c r="H129" s="5"/>
      <c r="I129" s="5"/>
      <c r="J129" s="5"/>
      <c r="K129" s="5"/>
    </row>
    <row r="130" spans="1:11" ht="19.5" thickBot="1">
      <c r="A130" s="69">
        <v>900103</v>
      </c>
      <c r="B130" s="100" t="s">
        <v>87</v>
      </c>
      <c r="C130" s="71">
        <f>C115+C129</f>
        <v>107403375.29</v>
      </c>
      <c r="D130" s="71">
        <f>D115+D129</f>
        <v>95939552.03</v>
      </c>
      <c r="E130" s="71">
        <f>E115+E129</f>
        <v>95391748.18</v>
      </c>
      <c r="F130" s="72">
        <f>E130/C130*100</f>
        <v>88.81634112748561</v>
      </c>
      <c r="G130" s="72">
        <f>E130/D130*100</f>
        <v>99.42901145730939</v>
      </c>
      <c r="H130" s="5"/>
      <c r="I130" s="5"/>
      <c r="J130" s="5"/>
      <c r="K130" s="5"/>
    </row>
    <row r="131" spans="1:11" ht="18.75">
      <c r="A131" s="5"/>
      <c r="B131" s="5"/>
      <c r="C131" s="104"/>
      <c r="D131" s="104"/>
      <c r="E131" s="104"/>
      <c r="F131" s="7"/>
      <c r="G131" s="7"/>
      <c r="H131" s="5"/>
      <c r="I131" s="5"/>
      <c r="J131" s="5"/>
      <c r="K131" s="5"/>
    </row>
    <row r="132" spans="1:11" ht="18.75">
      <c r="A132" s="5"/>
      <c r="B132" s="5"/>
      <c r="C132" s="104"/>
      <c r="D132" s="104"/>
      <c r="E132" s="104"/>
      <c r="F132" s="7"/>
      <c r="G132" s="7"/>
      <c r="H132" s="5"/>
      <c r="I132" s="5"/>
      <c r="J132" s="5"/>
      <c r="K132" s="5"/>
    </row>
    <row r="133" spans="1:11" ht="18.75">
      <c r="A133" s="5"/>
      <c r="B133" s="5"/>
      <c r="C133" s="104"/>
      <c r="D133" s="104"/>
      <c r="E133" s="104"/>
      <c r="F133" s="7"/>
      <c r="G133" s="7"/>
      <c r="H133" s="5"/>
      <c r="I133" s="5"/>
      <c r="J133" s="5"/>
      <c r="K133" s="5"/>
    </row>
    <row r="134" spans="1:11" ht="18.75">
      <c r="A134" s="5"/>
      <c r="B134" s="5"/>
      <c r="C134" s="104"/>
      <c r="D134" s="104"/>
      <c r="E134" s="104"/>
      <c r="F134" s="7"/>
      <c r="G134" s="7"/>
      <c r="H134" s="5"/>
      <c r="I134" s="5"/>
      <c r="J134" s="5"/>
      <c r="K134" s="5"/>
    </row>
    <row r="135" spans="1:11" ht="18.75">
      <c r="A135" s="5"/>
      <c r="B135" s="5"/>
      <c r="C135" s="104"/>
      <c r="D135" s="104"/>
      <c r="E135" s="104"/>
      <c r="F135" s="7"/>
      <c r="G135" s="7"/>
      <c r="H135" s="5"/>
      <c r="I135" s="5"/>
      <c r="J135" s="5"/>
      <c r="K135" s="5"/>
    </row>
    <row r="136" spans="1:11" ht="18.75">
      <c r="A136" s="5"/>
      <c r="B136" s="5"/>
      <c r="C136" s="104"/>
      <c r="D136" s="104"/>
      <c r="E136" s="104"/>
      <c r="F136" s="7"/>
      <c r="G136" s="7"/>
      <c r="H136" s="5"/>
      <c r="I136" s="5"/>
      <c r="J136" s="5"/>
      <c r="K136" s="5"/>
    </row>
    <row r="137" spans="1:11" ht="18.75">
      <c r="A137" s="5"/>
      <c r="B137" s="5"/>
      <c r="C137" s="5"/>
      <c r="D137" s="5"/>
      <c r="E137" s="5"/>
      <c r="F137" s="7"/>
      <c r="G137" s="7"/>
      <c r="H137" s="5"/>
      <c r="I137" s="5"/>
      <c r="J137" s="5"/>
      <c r="K137" s="5"/>
    </row>
    <row r="138" spans="1:11" ht="20.25">
      <c r="A138" s="5"/>
      <c r="B138" s="105" t="s">
        <v>131</v>
      </c>
      <c r="C138" s="105"/>
      <c r="D138" s="105"/>
      <c r="E138" s="106" t="s">
        <v>132</v>
      </c>
      <c r="F138" s="105"/>
      <c r="G138" s="105"/>
      <c r="H138" s="5"/>
      <c r="I138" s="5"/>
      <c r="J138" s="5"/>
      <c r="K138" s="5"/>
    </row>
    <row r="139" spans="1:11" ht="20.25">
      <c r="A139" s="5"/>
      <c r="B139" s="107"/>
      <c r="C139" s="106"/>
      <c r="D139" s="106"/>
      <c r="E139" s="106"/>
      <c r="F139" s="105"/>
      <c r="G139" s="105"/>
      <c r="H139" s="5"/>
      <c r="I139" s="5"/>
      <c r="J139" s="5"/>
      <c r="K139" s="5"/>
    </row>
    <row r="140" spans="1:11" ht="18.75">
      <c r="A140" s="5"/>
      <c r="B140" s="5"/>
      <c r="C140" s="5"/>
      <c r="D140" s="5"/>
      <c r="E140" s="5"/>
      <c r="F140" s="7"/>
      <c r="G140" s="7"/>
      <c r="H140" s="5"/>
      <c r="I140" s="5"/>
      <c r="J140" s="5"/>
      <c r="K140" s="5"/>
    </row>
    <row r="141" spans="1:11" ht="18.75">
      <c r="A141" s="5"/>
      <c r="B141" s="5"/>
      <c r="C141" s="5"/>
      <c r="D141" s="5"/>
      <c r="E141" s="5"/>
      <c r="F141" s="7"/>
      <c r="G141" s="7"/>
      <c r="H141" s="5"/>
      <c r="I141" s="5"/>
      <c r="J141" s="5"/>
      <c r="K141" s="5"/>
    </row>
    <row r="142" spans="1:11" ht="18.75">
      <c r="A142" s="5"/>
      <c r="B142" s="5"/>
      <c r="C142" s="5"/>
      <c r="D142" s="5"/>
      <c r="E142" s="5"/>
      <c r="F142" s="7"/>
      <c r="G142" s="7"/>
      <c r="H142" s="5"/>
      <c r="I142" s="5"/>
      <c r="J142" s="5"/>
      <c r="K142" s="5"/>
    </row>
    <row r="143" spans="1:11" ht="18.75">
      <c r="A143" s="5"/>
      <c r="B143" s="5"/>
      <c r="C143" s="5"/>
      <c r="D143" s="5"/>
      <c r="E143" s="5"/>
      <c r="F143" s="7"/>
      <c r="G143" s="7"/>
      <c r="H143" s="5"/>
      <c r="I143" s="5"/>
      <c r="J143" s="5"/>
      <c r="K143" s="5"/>
    </row>
    <row r="144" spans="1:11" ht="18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18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8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8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ht="18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18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8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8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8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8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8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8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8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8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8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 ht="18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 ht="18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 ht="18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 ht="18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 ht="18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 ht="18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 ht="18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 ht="18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 ht="18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ht="18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ht="18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ht="18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ht="18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 ht="18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 ht="18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 ht="18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 ht="18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 ht="18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 ht="18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ht="18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ht="18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ht="18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 ht="18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 ht="18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 ht="18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ht="18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 ht="18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 ht="18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 ht="18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 ht="18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ht="18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 ht="18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 ht="18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 ht="18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ht="18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ht="18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ht="18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 ht="18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 ht="18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ht="18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ht="18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 ht="18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 ht="18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ht="18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 ht="18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 ht="18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 ht="18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 ht="18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 ht="18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1:11" ht="18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1:11" ht="18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1:11" ht="18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1:11" ht="18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1:11" ht="18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1:11" ht="18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1:11" ht="18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1:11" ht="18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 ht="18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 ht="18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 ht="18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 ht="18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1:11" ht="18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1:11" ht="18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1:11" ht="18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1:11" ht="18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1" ht="18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 ht="18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 ht="18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 ht="18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 ht="18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ht="18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ht="18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ht="18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1:11" ht="18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</row>
    <row r="233" spans="1:11" ht="18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spans="1:11" ht="18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1:11" ht="18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1:11" ht="18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1:11" ht="18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1:11" ht="18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</row>
    <row r="239" spans="1:11" ht="18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</row>
    <row r="240" spans="1:11" ht="18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</row>
    <row r="241" spans="1:11" ht="18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</row>
    <row r="242" spans="1:11" ht="18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</row>
    <row r="243" spans="1:11" ht="18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</row>
    <row r="244" spans="1:11" ht="18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</row>
    <row r="245" spans="1:11" ht="18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</row>
    <row r="246" spans="1:11" ht="18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</row>
    <row r="247" spans="1:11" ht="18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</row>
    <row r="248" spans="1:11" ht="18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</row>
    <row r="249" spans="1:11" ht="18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</row>
    <row r="250" spans="1:11" ht="18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</row>
    <row r="251" spans="1:11" ht="18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</row>
    <row r="252" spans="1:11" ht="18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</row>
    <row r="253" spans="1:11" ht="18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</row>
    <row r="254" spans="1:11" ht="18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</row>
    <row r="255" spans="1:11" ht="18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</row>
    <row r="256" spans="1:11" ht="18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</row>
    <row r="257" spans="1:11" ht="18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</row>
    <row r="258" spans="1:11" ht="18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</row>
    <row r="259" spans="1:11" ht="18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</row>
    <row r="260" spans="1:11" ht="18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</row>
    <row r="261" spans="1:11" ht="18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</row>
    <row r="262" spans="1:11" ht="18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</row>
    <row r="263" spans="1:11" ht="18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</row>
    <row r="264" spans="1:11" ht="18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</row>
    <row r="265" spans="1:11" ht="18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</row>
    <row r="266" spans="1:11" ht="18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</row>
    <row r="267" spans="1:11" ht="18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</row>
    <row r="268" spans="1:11" ht="18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</row>
    <row r="269" spans="1:11" ht="18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</row>
    <row r="270" spans="1:11" ht="18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</row>
    <row r="271" spans="1:11" ht="18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</row>
    <row r="272" spans="1:11" ht="18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</row>
    <row r="273" spans="1:11" ht="18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</row>
    <row r="274" spans="1:11" ht="18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</row>
    <row r="275" spans="1:11" ht="18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</row>
    <row r="276" spans="1:11" ht="18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</row>
    <row r="277" spans="1:11" ht="18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</row>
    <row r="278" spans="1:11" ht="18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</row>
    <row r="279" spans="1:11" ht="18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</row>
    <row r="280" spans="1:11" ht="18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</row>
    <row r="281" spans="1:11" ht="18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</row>
    <row r="282" spans="1:11" ht="18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</row>
    <row r="283" spans="1:11" ht="18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</row>
    <row r="284" spans="1:11" ht="18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</row>
    <row r="285" spans="1:11" ht="18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</row>
    <row r="286" spans="1:11" ht="18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</row>
    <row r="287" spans="1:11" ht="18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</row>
    <row r="288" spans="1:11" ht="18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1:11" ht="18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1:11" ht="18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1:11" ht="18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</row>
    <row r="292" spans="1:11" ht="18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</row>
    <row r="293" spans="1:11" ht="18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</row>
    <row r="294" spans="1:11" ht="18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</row>
    <row r="295" spans="1:11" ht="18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</row>
    <row r="296" spans="1:11" ht="18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</row>
    <row r="297" spans="1:11" ht="18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</row>
    <row r="298" spans="1:11" ht="18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</row>
    <row r="299" spans="1:11" ht="18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</row>
    <row r="300" spans="1:11" ht="18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</row>
    <row r="301" spans="1:11" ht="18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</row>
    <row r="302" spans="1:11" ht="18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</row>
    <row r="303" spans="1:11" ht="18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</row>
    <row r="304" spans="1:11" ht="18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</row>
    <row r="305" spans="1:11" ht="18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</row>
    <row r="306" spans="1:11" ht="18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</row>
    <row r="307" spans="1:11" ht="18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</row>
    <row r="308" spans="1:11" ht="18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</row>
    <row r="309" spans="1:11" ht="18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</row>
    <row r="310" spans="1:11" ht="18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1:11" ht="18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1:11" ht="18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1:11" ht="18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1:11" ht="18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1:11" ht="18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1:11" ht="18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1:11" ht="18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1:11" ht="18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1:11" ht="18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</row>
    <row r="320" spans="1:11" ht="18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</row>
    <row r="321" spans="1:11" ht="18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</row>
    <row r="322" spans="1:11" ht="18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</row>
    <row r="323" spans="1:11" ht="18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</row>
    <row r="324" spans="1:11" ht="18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</row>
    <row r="325" spans="1:11" ht="18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</row>
    <row r="326" spans="1:11" ht="18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</row>
    <row r="327" spans="1:11" ht="18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</row>
    <row r="328" spans="1:11" ht="18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</row>
    <row r="329" spans="1:11" ht="18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</row>
    <row r="330" spans="1:11" ht="18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</row>
    <row r="331" spans="1:11" ht="18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</row>
    <row r="332" spans="1:11" ht="18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</row>
    <row r="333" spans="1:11" ht="18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</row>
    <row r="334" spans="1:11" ht="18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</row>
    <row r="335" spans="1:11" ht="18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</row>
    <row r="336" spans="1:11" ht="18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</row>
    <row r="337" spans="1:11" ht="18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</row>
    <row r="338" spans="1:11" ht="18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</row>
    <row r="339" spans="1:11" ht="18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</row>
    <row r="340" spans="1:11" ht="18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</row>
    <row r="341" spans="1:11" ht="18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</row>
    <row r="342" spans="1:11" ht="18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</row>
    <row r="343" spans="1:11" ht="18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</row>
    <row r="344" spans="1:11" ht="18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</row>
    <row r="345" spans="1:11" ht="18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</row>
    <row r="346" spans="1:11" ht="18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</row>
    <row r="347" spans="1:11" ht="18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</row>
    <row r="348" spans="1:11" ht="18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</row>
    <row r="349" spans="1:11" ht="18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</row>
    <row r="350" spans="1:11" ht="18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</row>
    <row r="351" spans="1:11" ht="18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</row>
    <row r="352" spans="1:11" ht="18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</row>
    <row r="353" spans="1:11" ht="18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</row>
    <row r="354" spans="1:11" ht="18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</row>
    <row r="355" spans="1:11" ht="18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</row>
    <row r="356" spans="1:11" ht="18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</row>
    <row r="357" spans="1:11" ht="18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</row>
    <row r="358" spans="1:11" ht="18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</row>
    <row r="359" spans="1:11" ht="18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</row>
    <row r="360" spans="1:11" ht="18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</row>
    <row r="361" spans="1:11" ht="18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</row>
    <row r="362" spans="1:11" ht="18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</row>
    <row r="363" spans="1:11" ht="18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</row>
    <row r="364" spans="1:11" ht="18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</row>
    <row r="365" spans="1:11" ht="18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</row>
    <row r="366" spans="1:11" ht="18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</row>
    <row r="367" spans="1:11" ht="18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</row>
    <row r="368" spans="1:11" ht="18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</row>
  </sheetData>
  <sheetProtection/>
  <mergeCells count="92">
    <mergeCell ref="E26:E27"/>
    <mergeCell ref="C61:C63"/>
    <mergeCell ref="D61:D63"/>
    <mergeCell ref="E61:E63"/>
    <mergeCell ref="F61:F63"/>
    <mergeCell ref="G29:G31"/>
    <mergeCell ref="C26:C27"/>
    <mergeCell ref="D26:D27"/>
    <mergeCell ref="F26:F27"/>
    <mergeCell ref="G26:G27"/>
    <mergeCell ref="E29:E31"/>
    <mergeCell ref="C51:C52"/>
    <mergeCell ref="E44:E46"/>
    <mergeCell ref="E2:G3"/>
    <mergeCell ref="E21:E23"/>
    <mergeCell ref="F10:G10"/>
    <mergeCell ref="G21:G23"/>
    <mergeCell ref="G19:G20"/>
    <mergeCell ref="F44:F46"/>
    <mergeCell ref="C29:C31"/>
    <mergeCell ref="D29:D31"/>
    <mergeCell ref="E24:E25"/>
    <mergeCell ref="F24:F25"/>
    <mergeCell ref="G44:G46"/>
    <mergeCell ref="C54:C55"/>
    <mergeCell ref="D54:D55"/>
    <mergeCell ref="C24:C25"/>
    <mergeCell ref="D24:D25"/>
    <mergeCell ref="G51:G52"/>
    <mergeCell ref="G24:G25"/>
    <mergeCell ref="D44:D46"/>
    <mergeCell ref="C19:C20"/>
    <mergeCell ref="D19:D20"/>
    <mergeCell ref="E19:E20"/>
    <mergeCell ref="F19:F20"/>
    <mergeCell ref="C21:C23"/>
    <mergeCell ref="D21:D23"/>
    <mergeCell ref="C91:C96"/>
    <mergeCell ref="C80:C82"/>
    <mergeCell ref="D80:D82"/>
    <mergeCell ref="E80:E82"/>
    <mergeCell ref="E91:E96"/>
    <mergeCell ref="E83:E90"/>
    <mergeCell ref="G105:G106"/>
    <mergeCell ref="C108:C109"/>
    <mergeCell ref="D108:D109"/>
    <mergeCell ref="E108:E109"/>
    <mergeCell ref="F108:F109"/>
    <mergeCell ref="G108:G109"/>
    <mergeCell ref="C105:C106"/>
    <mergeCell ref="D105:D106"/>
    <mergeCell ref="E105:E106"/>
    <mergeCell ref="F105:F106"/>
    <mergeCell ref="F98:F101"/>
    <mergeCell ref="G98:G101"/>
    <mergeCell ref="C102:C104"/>
    <mergeCell ref="D102:D104"/>
    <mergeCell ref="E102:E104"/>
    <mergeCell ref="F102:F104"/>
    <mergeCell ref="C98:C101"/>
    <mergeCell ref="D98:D101"/>
    <mergeCell ref="E98:E101"/>
    <mergeCell ref="G102:G104"/>
    <mergeCell ref="F83:F90"/>
    <mergeCell ref="G83:G90"/>
    <mergeCell ref="E54:E55"/>
    <mergeCell ref="G61:G63"/>
    <mergeCell ref="F54:F55"/>
    <mergeCell ref="G70:G71"/>
    <mergeCell ref="F72:F79"/>
    <mergeCell ref="G72:G79"/>
    <mergeCell ref="G54:G55"/>
    <mergeCell ref="F91:F96"/>
    <mergeCell ref="F80:F82"/>
    <mergeCell ref="G80:G82"/>
    <mergeCell ref="C72:C79"/>
    <mergeCell ref="D72:D79"/>
    <mergeCell ref="E72:E79"/>
    <mergeCell ref="G91:G96"/>
    <mergeCell ref="D83:D90"/>
    <mergeCell ref="D91:D96"/>
    <mergeCell ref="C83:C90"/>
    <mergeCell ref="C70:C71"/>
    <mergeCell ref="D70:D71"/>
    <mergeCell ref="E70:E71"/>
    <mergeCell ref="F21:F23"/>
    <mergeCell ref="F70:F71"/>
    <mergeCell ref="F29:F31"/>
    <mergeCell ref="D51:D52"/>
    <mergeCell ref="E51:E52"/>
    <mergeCell ref="F51:F52"/>
    <mergeCell ref="C44:C46"/>
  </mergeCells>
  <printOptions/>
  <pageMargins left="0.31496062992125984" right="0.31496062992125984" top="0.15748031496062992" bottom="0.15748031496062992" header="0.11811023622047245" footer="0.31496062992125984"/>
  <pageSetup fitToHeight="2" fitToWidth="2" horizontalDpi="600" verticalDpi="600" orientation="portrait" paperSize="9" scale="39" r:id="rId1"/>
  <rowBreaks count="2" manualBreakCount="2">
    <brk id="116" max="6" man="1"/>
    <brk id="1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2019-07-04T12:03:59Z</cp:lastPrinted>
  <dcterms:created xsi:type="dcterms:W3CDTF">2002-09-24T12:38:18Z</dcterms:created>
  <dcterms:modified xsi:type="dcterms:W3CDTF">2019-09-04T06:55:04Z</dcterms:modified>
  <cp:category/>
  <cp:version/>
  <cp:contentType/>
  <cp:contentStatus/>
</cp:coreProperties>
</file>