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додаток" sheetId="1" state="visible" r:id="rId2"/>
  </sheets>
  <definedNames>
    <definedName function="false" hidden="false" localSheetId="0" name="_xlnm.Print_Area" vbProcedure="false">' додаток'!$A$1:$T$62</definedName>
    <definedName function="false" hidden="false" localSheetId="0" name="_xlnm.Print_Titles" vbProcedure="false">' додаток'!$7:$13</definedName>
    <definedName function="false" hidden="false" localSheetId="0" name="Excel_BuiltIn_Print_Titles" vbProcedure="false">' додаток'!$7:$13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<sst xmlns="http://schemas.openxmlformats.org/spreadsheetml/2006/main" count="153" uniqueCount="101">
  <si>
    <t>Додаток  2</t>
  </si>
  <si>
    <t>до рішення виконкому районної </t>
  </si>
  <si>
    <t>Виконання видаткової частини бюджету Шевченківського району</t>
  </si>
  <si>
    <t>у місті ради</t>
  </si>
  <si>
    <t>                                  за І півріччя 2019 року</t>
  </si>
  <si>
    <t>Від  16.08.2019 № 300</t>
  </si>
  <si>
    <t>                                  за І півріччя 2010 року</t>
  </si>
  <si>
    <t> грн.</t>
  </si>
  <si>
    <t>Код ТПКВКМБ/ТКВКБМС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</si>
  <si>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</si>
  <si>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</si>
  <si>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</si>
  <si>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Разом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</si>
  <si>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</si>
  <si>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</si>
  <si>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</si>
  <si>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</si>
  <si>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</si>
  <si>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</si>
  <si>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2019 рік</t>
  </si>
  <si>
    <t>план на</t>
  </si>
  <si>
    <t>звітній</t>
  </si>
  <si>
    <t>за звітний</t>
  </si>
  <si>
    <t>виконання</t>
  </si>
  <si>
    <t>по бюд-</t>
  </si>
  <si>
    <t>період</t>
  </si>
  <si>
    <t>звітний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</si>
  <si>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</si>
  <si>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</si>
  <si>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</si>
  <si>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</si>
  <si>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</si>
  <si>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</si>
  <si>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2019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</si>
  <si>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</si>
  <si>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</si>
  <si>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</si>
  <si>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</si>
  <si>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</si>
  <si>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</si>
  <si>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</si>
  <si>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</si>
  <si>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</si>
  <si>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</si>
  <si>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</si>
  <si>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</si>
  <si>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</si>
  <si>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</si>
  <si>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</si>
  <si>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</si>
  <si>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</si>
  <si>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</si>
  <si>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</si>
  <si>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</si>
  <si>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</si>
  <si>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</si>
  <si>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</si>
  <si>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</si>
  <si>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</si>
  <si>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</si>
  <si>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</si>
  <si>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</si>
  <si>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</si>
  <si>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</si>
  <si>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</si>
  <si>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</si>
  <si>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</si>
  <si>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</si>
  <si>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</si>
  <si>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</si>
  <si>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</si>
  <si>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</si>
  <si>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</si>
  <si>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</si>
  <si>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</si>
  <si>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</si>
  <si>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</si>
  <si>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</si>
  <si>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</si>
  <si>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</si>
  <si>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</si>
  <si>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</si>
  <si>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</si>
  <si>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</si>
  <si>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</si>
  <si>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</si>
  <si>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</si>
  <si>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</si>
  <si>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</si>
  <si>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</si>
  <si>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</si>
  <si>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</si>
  <si>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</si>
  <si>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</si>
  <si>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</si>
  <si>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Перевищення доходів над видатками</t>
  </si>
  <si>
    <t>Заступник голови районної у місті ради з питань діяльності </t>
  </si>
  <si>
    <t>А.В. Атаманенко</t>
  </si>
  <si>
    <t>виконавчих органів - керуючий справами виконкому</t>
  </si>
  <si>
    <t>                      </t>
  </si>
  <si>
    <t>                                  М.В. Ребченко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</si>
</sst>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@"/>
    <numFmt numFmtId="167" formatCode="#,##0"/>
    <numFmt numFmtId="168" formatCode="0.0"/>
    <numFmt numFmtId="169" formatCode="#,##0.0_ ;\-#,##0.0\ "/>
    <numFmt numFmtId="170" formatCode="0.0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70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V62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P14" activePane="bottomRight" state="frozen"/>
      <selection pane="topLeft" activeCell="A1" activeCellId="0" sqref="A1"/>
      <selection pane="topRight" activeCell="P1" activeCellId="0" sqref="P1"/>
      <selection pane="bottomLeft" activeCell="A14" activeCellId="0" sqref="A14"/>
      <selection pane="bottomRight" activeCell="B2" activeCellId="0" sqref="B2"/>
    </sheetView>
  </sheetViews>
  <sheetFormatPr defaultRowHeight="12.75"/>
  <cols>
    <col collapsed="false" hidden="false" max="1" min="1" style="1" width="10.4132653061225"/>
    <col collapsed="false" hidden="false" max="2" min="2" style="1" width="94.6122448979592"/>
    <col collapsed="false" hidden="true" max="3" min="3" style="1" width="0"/>
    <col collapsed="false" hidden="false" max="4" min="4" style="2" width="14.5510204081633"/>
    <col collapsed="false" hidden="true" max="5" min="5" style="2" width="0"/>
    <col collapsed="false" hidden="false" max="6" min="6" style="2" width="13.1326530612245"/>
    <col collapsed="false" hidden="false" max="7" min="7" style="2" width="12.8418367346939"/>
    <col collapsed="false" hidden="true" max="9" min="8" style="2" width="0"/>
    <col collapsed="false" hidden="false" max="10" min="10" style="3" width="11.8418367346939"/>
    <col collapsed="false" hidden="false" max="11" min="11" style="2" width="12.1326530612245"/>
    <col collapsed="false" hidden="true" max="12" min="12" style="2" width="0"/>
    <col collapsed="false" hidden="false" max="14" min="13" style="2" width="12.5561224489796"/>
    <col collapsed="false" hidden="true" max="15" min="15" style="2" width="0"/>
    <col collapsed="false" hidden="false" max="16" min="16" style="2" width="14.2755102040816"/>
    <col collapsed="false" hidden="false" max="17" min="17" style="2" width="13.984693877551"/>
    <col collapsed="false" hidden="false" max="18" min="18" style="2" width="12.4081632653061"/>
    <col collapsed="false" hidden="true" max="19" min="19" style="2" width="0"/>
    <col collapsed="false" hidden="false" max="20" min="20" style="2" width="15.984693877551"/>
    <col collapsed="false" hidden="false" max="21" min="21" style="4" width="9.13265306122449"/>
    <col collapsed="false" hidden="false" max="22" min="22" style="4" width="11.6989795918367"/>
    <col collapsed="false" hidden="false" max="23" min="23" style="4" width="11.1326530612245"/>
    <col collapsed="false" hidden="false" max="206" min="24" style="4" width="9.13265306122449"/>
    <col collapsed="false" hidden="false" max="257" min="207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R1" s="2" t="s">
        <v>0</v>
      </c>
    </row>
    <row r="2" customFormat="false" ht="14.25" hidden="false" customHeight="false" outlineLevel="0" collapsed="false">
      <c r="R2" s="5" t="s">
        <v>1</v>
      </c>
      <c r="S2" s="5"/>
      <c r="T2" s="5"/>
      <c r="U2" s="6"/>
      <c r="V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R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2"/>
      <c r="K4" s="12"/>
      <c r="L4" s="9"/>
      <c r="M4" s="9"/>
      <c r="R4" s="2" t="s">
        <v>5</v>
      </c>
    </row>
    <row r="5" customFormat="false" ht="6.75" hidden="false" customHeight="true" outlineLevel="0" collapsed="false">
      <c r="B5" s="11"/>
      <c r="C5" s="11"/>
      <c r="D5" s="13"/>
      <c r="E5" s="8" t="s">
        <v>6</v>
      </c>
      <c r="F5" s="8"/>
      <c r="G5" s="8"/>
      <c r="H5" s="8"/>
      <c r="I5" s="8"/>
      <c r="J5" s="14"/>
      <c r="K5" s="9"/>
      <c r="L5" s="9"/>
      <c r="M5" s="9"/>
    </row>
    <row r="6" customFormat="false" ht="12.75" hidden="false" customHeight="true" outlineLevel="0" collapsed="false">
      <c r="B6" s="11"/>
      <c r="C6" s="11"/>
      <c r="D6" s="13"/>
      <c r="E6" s="13"/>
      <c r="F6" s="13"/>
      <c r="G6" s="13"/>
      <c r="H6" s="13"/>
      <c r="I6" s="13"/>
      <c r="J6" s="15"/>
      <c r="R6" s="2" t="s">
        <v>7</v>
      </c>
    </row>
    <row r="7" s="20" customFormat="true" ht="12.75" hidden="false" customHeight="true" outlineLevel="0" collapsed="false">
      <c r="A7" s="16" t="s">
        <v>8</v>
      </c>
      <c r="B7" s="17" t="s">
        <v>9</v>
      </c>
      <c r="C7" s="18" t="s">
        <v>10</v>
      </c>
      <c r="D7" s="18"/>
      <c r="E7" s="18"/>
      <c r="F7" s="18"/>
      <c r="G7" s="18"/>
      <c r="H7" s="18"/>
      <c r="I7" s="18"/>
      <c r="J7" s="18"/>
      <c r="K7" s="18"/>
      <c r="L7" s="19" t="s">
        <v>11</v>
      </c>
      <c r="M7" s="19"/>
      <c r="N7" s="19"/>
      <c r="O7" s="19"/>
      <c r="P7" s="19"/>
      <c r="Q7" s="18" t="s">
        <v>12</v>
      </c>
      <c r="R7" s="18"/>
      <c r="S7" s="18"/>
      <c r="T7" s="18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="20" customFormat="true" ht="12.75" hidden="false" customHeight="false" outlineLevel="0" collapsed="false">
      <c r="A8" s="16"/>
      <c r="B8" s="17"/>
      <c r="C8" s="20" t="s">
        <v>13</v>
      </c>
      <c r="D8" s="22" t="s">
        <v>14</v>
      </c>
      <c r="E8" s="23" t="s">
        <v>15</v>
      </c>
      <c r="F8" s="22" t="s">
        <v>14</v>
      </c>
      <c r="G8" s="22" t="s">
        <v>16</v>
      </c>
      <c r="H8" s="23" t="s">
        <v>17</v>
      </c>
      <c r="I8" s="22" t="s">
        <v>17</v>
      </c>
      <c r="J8" s="24" t="s">
        <v>18</v>
      </c>
      <c r="K8" s="22" t="s">
        <v>18</v>
      </c>
      <c r="L8" s="22" t="s">
        <v>13</v>
      </c>
      <c r="M8" s="22" t="s">
        <v>14</v>
      </c>
      <c r="N8" s="22" t="s">
        <v>16</v>
      </c>
      <c r="O8" s="22" t="s">
        <v>17</v>
      </c>
      <c r="P8" s="22" t="s">
        <v>18</v>
      </c>
      <c r="Q8" s="25" t="s">
        <v>14</v>
      </c>
      <c r="R8" s="25" t="s">
        <v>16</v>
      </c>
      <c r="S8" s="25" t="s">
        <v>17</v>
      </c>
      <c r="T8" s="25" t="s">
        <v>18</v>
      </c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="20" customFormat="true" ht="12.75" hidden="false" customHeight="false" outlineLevel="0" collapsed="false">
      <c r="A9" s="16"/>
      <c r="B9" s="17"/>
      <c r="C9" s="20" t="s">
        <v>19</v>
      </c>
      <c r="D9" s="25" t="s">
        <v>20</v>
      </c>
      <c r="E9" s="23" t="s">
        <v>21</v>
      </c>
      <c r="F9" s="25" t="s">
        <v>20</v>
      </c>
      <c r="G9" s="26" t="s">
        <v>22</v>
      </c>
      <c r="H9" s="23" t="s">
        <v>23</v>
      </c>
      <c r="I9" s="25" t="s">
        <v>23</v>
      </c>
      <c r="J9" s="27" t="s">
        <v>23</v>
      </c>
      <c r="K9" s="25" t="s">
        <v>23</v>
      </c>
      <c r="L9" s="25" t="s">
        <v>19</v>
      </c>
      <c r="M9" s="25" t="s">
        <v>20</v>
      </c>
      <c r="N9" s="26" t="s">
        <v>22</v>
      </c>
      <c r="O9" s="25" t="s">
        <v>23</v>
      </c>
      <c r="P9" s="25" t="s">
        <v>23</v>
      </c>
      <c r="Q9" s="25" t="s">
        <v>20</v>
      </c>
      <c r="R9" s="26" t="s">
        <v>22</v>
      </c>
      <c r="S9" s="25" t="s">
        <v>23</v>
      </c>
      <c r="T9" s="25" t="s">
        <v>23</v>
      </c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="20" customFormat="true" ht="12.75" hidden="false" customHeight="false" outlineLevel="0" collapsed="false">
      <c r="A10" s="16"/>
      <c r="B10" s="17"/>
      <c r="C10" s="20" t="s">
        <v>24</v>
      </c>
      <c r="D10" s="28" t="s">
        <v>19</v>
      </c>
      <c r="E10" s="20" t="s">
        <v>25</v>
      </c>
      <c r="F10" s="29" t="s">
        <v>26</v>
      </c>
      <c r="G10" s="28" t="s">
        <v>25</v>
      </c>
      <c r="H10" s="23" t="s">
        <v>27</v>
      </c>
      <c r="I10" s="25" t="s">
        <v>27</v>
      </c>
      <c r="J10" s="27" t="s">
        <v>28</v>
      </c>
      <c r="K10" s="25" t="s">
        <v>28</v>
      </c>
      <c r="L10" s="25" t="s">
        <v>24</v>
      </c>
      <c r="M10" s="25" t="s">
        <v>19</v>
      </c>
      <c r="N10" s="25" t="s">
        <v>25</v>
      </c>
      <c r="O10" s="25" t="s">
        <v>27</v>
      </c>
      <c r="P10" s="25" t="s">
        <v>28</v>
      </c>
      <c r="Q10" s="25" t="s">
        <v>19</v>
      </c>
      <c r="R10" s="25" t="s">
        <v>25</v>
      </c>
      <c r="S10" s="25" t="s">
        <v>27</v>
      </c>
      <c r="T10" s="25" t="s">
        <v>28</v>
      </c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="20" customFormat="true" ht="12.75" hidden="false" customHeight="false" outlineLevel="0" collapsed="false">
      <c r="A11" s="16"/>
      <c r="B11" s="17"/>
      <c r="C11" s="20" t="s">
        <v>29</v>
      </c>
      <c r="D11" s="28"/>
      <c r="F11" s="28" t="s">
        <v>25</v>
      </c>
      <c r="G11" s="28"/>
      <c r="H11" s="23" t="s">
        <v>30</v>
      </c>
      <c r="I11" s="25" t="s">
        <v>31</v>
      </c>
      <c r="J11" s="27" t="s">
        <v>32</v>
      </c>
      <c r="K11" s="25" t="s">
        <v>32</v>
      </c>
      <c r="L11" s="25" t="s">
        <v>29</v>
      </c>
      <c r="M11" s="25"/>
      <c r="N11" s="25"/>
      <c r="O11" s="25" t="s">
        <v>31</v>
      </c>
      <c r="P11" s="25" t="s">
        <v>32</v>
      </c>
      <c r="Q11" s="25"/>
      <c r="R11" s="25"/>
      <c r="S11" s="25" t="s">
        <v>31</v>
      </c>
      <c r="T11" s="25" t="s">
        <v>32</v>
      </c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="20" customFormat="true" ht="11.25" hidden="false" customHeight="true" outlineLevel="0" collapsed="false">
      <c r="A12" s="16"/>
      <c r="B12" s="17"/>
      <c r="D12" s="28"/>
      <c r="F12" s="28"/>
      <c r="G12" s="28"/>
      <c r="H12" s="23" t="s">
        <v>25</v>
      </c>
      <c r="I12" s="25" t="s">
        <v>33</v>
      </c>
      <c r="J12" s="27" t="s">
        <v>33</v>
      </c>
      <c r="K12" s="25" t="s">
        <v>34</v>
      </c>
      <c r="L12" s="25"/>
      <c r="M12" s="25"/>
      <c r="N12" s="25"/>
      <c r="O12" s="25" t="s">
        <v>33</v>
      </c>
      <c r="P12" s="25" t="s">
        <v>33</v>
      </c>
      <c r="Q12" s="25"/>
      <c r="R12" s="25"/>
      <c r="S12" s="25" t="s">
        <v>33</v>
      </c>
      <c r="T12" s="25" t="s">
        <v>33</v>
      </c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="20" customFormat="true" ht="13.5" hidden="false" customHeight="false" outlineLevel="0" collapsed="false">
      <c r="A13" s="16"/>
      <c r="B13" s="17"/>
      <c r="C13" s="30"/>
      <c r="D13" s="31"/>
      <c r="F13" s="31"/>
      <c r="G13" s="31"/>
      <c r="H13" s="23"/>
      <c r="I13" s="32"/>
      <c r="J13" s="33"/>
      <c r="K13" s="32" t="s">
        <v>25</v>
      </c>
      <c r="L13" s="32"/>
      <c r="M13" s="32"/>
      <c r="N13" s="32"/>
      <c r="O13" s="32"/>
      <c r="P13" s="32"/>
      <c r="Q13" s="32"/>
      <c r="R13" s="32"/>
      <c r="S13" s="32"/>
      <c r="T13" s="32"/>
      <c r="W13" s="34"/>
    </row>
    <row r="14" customFormat="false" ht="15" hidden="false" customHeight="true" outlineLevel="0" collapsed="false">
      <c r="A14" s="35" t="s">
        <v>35</v>
      </c>
      <c r="B14" s="36" t="s">
        <v>36</v>
      </c>
      <c r="C14" s="37" t="n">
        <f aca="false">SUM(C15:C16)</f>
        <v>24328166</v>
      </c>
      <c r="D14" s="37" t="n">
        <f aca="false">SUM(D15:D16)</f>
        <v>18392918</v>
      </c>
      <c r="E14" s="37" t="n">
        <f aca="false">SUM(E15:E16)</f>
        <v>25070892</v>
      </c>
      <c r="F14" s="37" t="n">
        <f aca="false">SUM(F15:F16)</f>
        <v>12438296</v>
      </c>
      <c r="G14" s="37" t="n">
        <f aca="false">SUM(G15:G16)</f>
        <v>11570721</v>
      </c>
      <c r="H14" s="37" t="n">
        <f aca="false">SUM(H15:H16)</f>
        <v>46.0371613423248</v>
      </c>
      <c r="I14" s="38" t="n">
        <f aca="false">G14/C14*100</f>
        <v>47.5610080924308</v>
      </c>
      <c r="J14" s="38" t="n">
        <f aca="false">G14/D14*100</f>
        <v>62.908566220977</v>
      </c>
      <c r="K14" s="38" t="n">
        <f aca="false">G14/F14*100</f>
        <v>93.0249690150484</v>
      </c>
      <c r="L14" s="37" t="n">
        <f aca="false">SUM(L15:L16)</f>
        <v>0</v>
      </c>
      <c r="M14" s="37" t="n">
        <f aca="false">SUM(M15:M16)</f>
        <v>24860</v>
      </c>
      <c r="N14" s="37" t="n">
        <f aca="false">SUM(N15:N16)</f>
        <v>24501</v>
      </c>
      <c r="O14" s="38" t="n">
        <v>0</v>
      </c>
      <c r="P14" s="38" t="n">
        <f aca="false">N14/M14*100</f>
        <v>98.5559131134352</v>
      </c>
      <c r="Q14" s="37" t="n">
        <f aca="false">SUM(Q15:Q16)</f>
        <v>18417778</v>
      </c>
      <c r="R14" s="37" t="n">
        <f aca="false">SUM(R15:R16)</f>
        <v>11595222</v>
      </c>
      <c r="S14" s="38" t="e">
        <f aca="false">R14/$N$14*100</f>
        <v>#REF!</v>
      </c>
      <c r="T14" s="38" t="n">
        <f aca="false">R14/Q14*100</f>
        <v>62.9566823967582</v>
      </c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customFormat="false" ht="29.25" hidden="false" customHeight="true" outlineLevel="0" collapsed="false">
      <c r="A15" s="40" t="s">
        <v>37</v>
      </c>
      <c r="B15" s="41" t="s">
        <v>38</v>
      </c>
      <c r="C15" s="42" t="n">
        <v>24298166</v>
      </c>
      <c r="D15" s="42" t="n">
        <v>18362918</v>
      </c>
      <c r="E15" s="42" t="n">
        <v>25070892</v>
      </c>
      <c r="F15" s="42" t="n">
        <v>12408296</v>
      </c>
      <c r="G15" s="42" t="n">
        <v>11541927</v>
      </c>
      <c r="H15" s="43" t="n">
        <f aca="false">G15/E15*100</f>
        <v>46.0371613423248</v>
      </c>
      <c r="I15" s="43" t="n">
        <f aca="false">G15/C15*100</f>
        <v>47.5012270473418</v>
      </c>
      <c r="J15" s="43" t="n">
        <f aca="false">G15/D15*100</f>
        <v>62.8545365175622</v>
      </c>
      <c r="K15" s="43" t="n">
        <f aca="false">G15/F15*100</f>
        <v>93.0178245264297</v>
      </c>
      <c r="L15" s="44" t="n">
        <v>0</v>
      </c>
      <c r="M15" s="44" t="n">
        <v>24860</v>
      </c>
      <c r="N15" s="44" t="n">
        <v>24501</v>
      </c>
      <c r="O15" s="45" t="n">
        <v>0</v>
      </c>
      <c r="P15" s="38" t="n">
        <f aca="false">N15/M15*100</f>
        <v>98.5559131134352</v>
      </c>
      <c r="Q15" s="44" t="n">
        <f aca="false">D15+M15</f>
        <v>18387778</v>
      </c>
      <c r="R15" s="44" t="n">
        <f aca="false">N15+G15</f>
        <v>11566428</v>
      </c>
      <c r="S15" s="43" t="e">
        <f aca="false">R15/$O$15*100</f>
        <v>#REF!</v>
      </c>
      <c r="T15" s="43" t="n">
        <f aca="false">R15/Q15*100</f>
        <v>62.9028042431228</v>
      </c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="4" customFormat="true" ht="29.25" hidden="false" customHeight="true" outlineLevel="0" collapsed="false">
      <c r="A16" s="40" t="s">
        <v>39</v>
      </c>
      <c r="B16" s="41" t="s">
        <v>40</v>
      </c>
      <c r="C16" s="42" t="n">
        <v>30000</v>
      </c>
      <c r="D16" s="42" t="n">
        <v>30000</v>
      </c>
      <c r="E16" s="42"/>
      <c r="F16" s="42" t="n">
        <v>30000</v>
      </c>
      <c r="G16" s="42" t="n">
        <v>28794</v>
      </c>
      <c r="H16" s="43"/>
      <c r="I16" s="43" t="n">
        <f aca="false">G16/C16*100</f>
        <v>95.98</v>
      </c>
      <c r="J16" s="43" t="n">
        <f aca="false">G16/D16*100</f>
        <v>95.98</v>
      </c>
      <c r="K16" s="43" t="n">
        <f aca="false">G16/F16*100</f>
        <v>95.98</v>
      </c>
      <c r="L16" s="44" t="n">
        <v>0</v>
      </c>
      <c r="M16" s="44" t="n">
        <v>0</v>
      </c>
      <c r="N16" s="44" t="n">
        <v>0</v>
      </c>
      <c r="O16" s="45" t="n">
        <v>0</v>
      </c>
      <c r="P16" s="38" t="n">
        <v>0</v>
      </c>
      <c r="Q16" s="44" t="n">
        <f aca="false">D16+M16</f>
        <v>30000</v>
      </c>
      <c r="R16" s="44" t="n">
        <f aca="false">N16+G16</f>
        <v>28794</v>
      </c>
      <c r="S16" s="43" t="e">
        <f aca="false">R16/$P$16*100</f>
        <v>#REF!</v>
      </c>
      <c r="T16" s="43" t="n">
        <f aca="false">R16/Q16*100</f>
        <v>95.98</v>
      </c>
    </row>
    <row r="17" s="4" customFormat="true" ht="19.5" hidden="false" customHeight="true" outlineLevel="0" collapsed="false">
      <c r="A17" s="35" t="n">
        <v>3000</v>
      </c>
      <c r="B17" s="47" t="s">
        <v>41</v>
      </c>
      <c r="C17" s="37" t="n">
        <f aca="false">SUM(C18:C47)</f>
        <v>225813341</v>
      </c>
      <c r="D17" s="37" t="n">
        <f aca="false">SUM(D18:D47)</f>
        <v>84239140</v>
      </c>
      <c r="E17" s="37" t="n">
        <f aca="false">SUM(E18:E47)</f>
        <v>68643879</v>
      </c>
      <c r="F17" s="37" t="n">
        <f aca="false">SUM(F18:F47)</f>
        <v>82748635</v>
      </c>
      <c r="G17" s="37" t="n">
        <f aca="false">SUM(G18:G47)</f>
        <v>82216818</v>
      </c>
      <c r="H17" s="48" t="n">
        <f aca="false">G17/E17*100</f>
        <v>119.772977864494</v>
      </c>
      <c r="I17" s="38" t="n">
        <f aca="false">G17/C17*100</f>
        <v>36.4091942645674</v>
      </c>
      <c r="J17" s="38" t="n">
        <f aca="false">G17/D17*100</f>
        <v>97.599308350014</v>
      </c>
      <c r="K17" s="38" t="n">
        <f aca="false">G17/F17*100</f>
        <v>99.357310244453</v>
      </c>
      <c r="L17" s="49" t="n">
        <f aca="false">SUM(L18:L45)</f>
        <v>87657</v>
      </c>
      <c r="M17" s="49" t="n">
        <f aca="false">SUM(M18:M45)</f>
        <v>88417</v>
      </c>
      <c r="N17" s="49" t="n">
        <f aca="false">SUM(N18:N45)</f>
        <v>88417</v>
      </c>
      <c r="O17" s="45" t="n">
        <f aca="false">N17/L17*100</f>
        <v>100.867015754589</v>
      </c>
      <c r="P17" s="38" t="n">
        <f aca="false">N17/M17*100</f>
        <v>100</v>
      </c>
      <c r="Q17" s="49" t="n">
        <f aca="false">M17+D17</f>
        <v>84327557</v>
      </c>
      <c r="R17" s="49" t="n">
        <f aca="false">N17+G17</f>
        <v>82305235</v>
      </c>
      <c r="S17" s="38" t="e">
        <f aca="false">R17/$Q$17*100</f>
        <v>#REF!</v>
      </c>
      <c r="T17" s="38" t="n">
        <f aca="false">R17/Q17*100</f>
        <v>97.6018254625828</v>
      </c>
    </row>
    <row r="18" s="52" customFormat="true" ht="27" hidden="false" customHeight="true" outlineLevel="0" collapsed="false">
      <c r="A18" s="40" t="n">
        <v>3011</v>
      </c>
      <c r="B18" s="41" t="s">
        <v>42</v>
      </c>
      <c r="C18" s="42" t="n">
        <v>18538900</v>
      </c>
      <c r="D18" s="42" t="n">
        <v>10722215</v>
      </c>
      <c r="E18" s="42" t="n">
        <v>10722215</v>
      </c>
      <c r="F18" s="42" t="n">
        <v>10722215</v>
      </c>
      <c r="G18" s="42" t="n">
        <v>10722215</v>
      </c>
      <c r="H18" s="50" t="n">
        <f aca="false">G18/E18*100</f>
        <v>100</v>
      </c>
      <c r="I18" s="43" t="n">
        <f aca="false">G18/C18*100</f>
        <v>57.8363063612188</v>
      </c>
      <c r="J18" s="43" t="n">
        <f aca="false">G18/D18*100</f>
        <v>100</v>
      </c>
      <c r="K18" s="43" t="n">
        <f aca="false">G18/F18*100</f>
        <v>100</v>
      </c>
      <c r="L18" s="44" t="n">
        <v>0</v>
      </c>
      <c r="M18" s="44" t="n">
        <v>0</v>
      </c>
      <c r="N18" s="44" t="n">
        <v>0</v>
      </c>
      <c r="O18" s="51" t="n">
        <v>0</v>
      </c>
      <c r="P18" s="43" t="n">
        <v>0</v>
      </c>
      <c r="Q18" s="44" t="n">
        <f aca="false">M18+D18</f>
        <v>10722215</v>
      </c>
      <c r="R18" s="44" t="n">
        <f aca="false">N18+G18</f>
        <v>10722215</v>
      </c>
      <c r="S18" s="43" t="e">
        <f aca="false">R18/$R$18*100</f>
        <v>#REF!</v>
      </c>
      <c r="T18" s="43" t="n">
        <f aca="false">R18/Q18*100</f>
        <v>100</v>
      </c>
    </row>
    <row r="19" s="52" customFormat="true" ht="30" hidden="false" customHeight="true" outlineLevel="0" collapsed="false">
      <c r="A19" s="40" t="s">
        <v>43</v>
      </c>
      <c r="B19" s="53" t="s">
        <v>44</v>
      </c>
      <c r="C19" s="54" t="n">
        <v>46000000</v>
      </c>
      <c r="D19" s="55" t="n">
        <v>22995400</v>
      </c>
      <c r="E19" s="55"/>
      <c r="F19" s="55" t="n">
        <v>22995400</v>
      </c>
      <c r="G19" s="55" t="n">
        <v>22995400</v>
      </c>
      <c r="H19" s="43"/>
      <c r="I19" s="43" t="n">
        <f aca="false">G19/C19*100</f>
        <v>49.99</v>
      </c>
      <c r="J19" s="43" t="n">
        <f aca="false">G19/D19*100</f>
        <v>100</v>
      </c>
      <c r="K19" s="43" t="n">
        <f aca="false">G19/F19*100</f>
        <v>100</v>
      </c>
      <c r="L19" s="44" t="n">
        <v>0</v>
      </c>
      <c r="M19" s="44" t="n">
        <v>0</v>
      </c>
      <c r="N19" s="44" t="n">
        <v>0</v>
      </c>
      <c r="O19" s="51" t="n">
        <v>0</v>
      </c>
      <c r="P19" s="43" t="n">
        <v>0</v>
      </c>
      <c r="Q19" s="44" t="n">
        <f aca="false">M19+D19</f>
        <v>22995400</v>
      </c>
      <c r="R19" s="44" t="n">
        <f aca="false">N19+G19</f>
        <v>22995400</v>
      </c>
      <c r="S19" s="43" t="e">
        <f aca="false">R19/$S$19*100</f>
        <v>#REF!</v>
      </c>
      <c r="T19" s="43" t="n">
        <f aca="false">R19/Q19*100</f>
        <v>100</v>
      </c>
    </row>
    <row r="20" s="52" customFormat="true" ht="15" hidden="true" customHeight="true" outlineLevel="0" collapsed="false">
      <c r="A20" s="40"/>
      <c r="B20" s="53"/>
      <c r="C20" s="54"/>
      <c r="D20" s="54"/>
      <c r="E20" s="55"/>
      <c r="F20" s="55"/>
      <c r="G20" s="55"/>
      <c r="H20" s="43"/>
      <c r="I20" s="43"/>
      <c r="J20" s="43"/>
      <c r="K20" s="43"/>
      <c r="L20" s="44"/>
      <c r="M20" s="44"/>
      <c r="N20" s="44"/>
      <c r="O20" s="51"/>
      <c r="P20" s="43"/>
      <c r="Q20" s="44"/>
      <c r="R20" s="44"/>
      <c r="S20" s="43"/>
      <c r="T20" s="43"/>
    </row>
    <row r="21" s="52" customFormat="true" ht="40.5" hidden="true" customHeight="true" outlineLevel="0" collapsed="false">
      <c r="A21" s="56" t="n">
        <v>3013</v>
      </c>
      <c r="B21" s="41"/>
      <c r="C21" s="42"/>
      <c r="D21" s="42"/>
      <c r="E21" s="42"/>
      <c r="F21" s="42"/>
      <c r="G21" s="42"/>
      <c r="H21" s="50" t="e">
        <f aca="false">G21/E21*100</f>
        <v>#DIV/0!</v>
      </c>
      <c r="I21" s="43" t="e">
        <f aca="false">G21/C21*100</f>
        <v>#DIV/0!</v>
      </c>
      <c r="J21" s="43" t="e">
        <f aca="false">G21/D21*100</f>
        <v>#DIV/0!</v>
      </c>
      <c r="K21" s="43" t="e">
        <f aca="false">G21/F21*100</f>
        <v>#DIV/0!</v>
      </c>
      <c r="L21" s="44" t="n">
        <v>0</v>
      </c>
      <c r="M21" s="44" t="n">
        <v>0</v>
      </c>
      <c r="N21" s="44" t="n">
        <v>0</v>
      </c>
      <c r="O21" s="51" t="n">
        <v>0</v>
      </c>
      <c r="P21" s="43" t="n">
        <v>0</v>
      </c>
      <c r="Q21" s="44" t="n">
        <f aca="false">M21+D21</f>
        <v>0</v>
      </c>
      <c r="R21" s="44" t="n">
        <f aca="false">N21+G21</f>
        <v>0</v>
      </c>
      <c r="S21" s="43" t="e">
        <f aca="false">R21/$U$21*100</f>
        <v>#REF!</v>
      </c>
      <c r="T21" s="43" t="e">
        <f aca="false">R21/Q21*100</f>
        <v>#DIV/0!</v>
      </c>
    </row>
    <row r="22" s="4" customFormat="true" ht="12.75" hidden="true" customHeight="false" outlineLevel="0" collapsed="false">
      <c r="A22" s="56" t="n">
        <v>3015</v>
      </c>
      <c r="B22" s="57"/>
      <c r="C22" s="42"/>
      <c r="D22" s="42"/>
      <c r="E22" s="42"/>
      <c r="F22" s="42"/>
      <c r="G22" s="42"/>
      <c r="H22" s="50" t="e">
        <f aca="false">G22/E22*100</f>
        <v>#DIV/0!</v>
      </c>
      <c r="I22" s="43" t="e">
        <f aca="false">G22/C22*100</f>
        <v>#DIV/0!</v>
      </c>
      <c r="J22" s="43" t="e">
        <f aca="false">G22/D22*100</f>
        <v>#DIV/0!</v>
      </c>
      <c r="K22" s="43" t="e">
        <f aca="false">G22/F22*100</f>
        <v>#DIV/0!</v>
      </c>
      <c r="L22" s="44" t="n">
        <v>0</v>
      </c>
      <c r="M22" s="44" t="n">
        <v>0</v>
      </c>
      <c r="N22" s="44" t="n">
        <v>0</v>
      </c>
      <c r="O22" s="51" t="n">
        <v>0</v>
      </c>
      <c r="P22" s="43" t="n">
        <v>0</v>
      </c>
      <c r="Q22" s="44" t="n">
        <f aca="false">M22+D22</f>
        <v>0</v>
      </c>
      <c r="R22" s="44" t="n">
        <f aca="false">N22+G22</f>
        <v>0</v>
      </c>
      <c r="S22" s="43" t="e">
        <f aca="false">R22/$V$22*100</f>
        <v>#REF!</v>
      </c>
      <c r="T22" s="43" t="e">
        <f aca="false">R22/Q22*100</f>
        <v>#DIV/0!</v>
      </c>
    </row>
    <row r="23" s="4" customFormat="true" ht="15.75" hidden="true" customHeight="true" outlineLevel="0" collapsed="false">
      <c r="A23" s="56" t="n">
        <v>3016</v>
      </c>
      <c r="B23" s="57"/>
      <c r="C23" s="42"/>
      <c r="D23" s="42"/>
      <c r="E23" s="42"/>
      <c r="F23" s="42"/>
      <c r="G23" s="42"/>
      <c r="H23" s="50"/>
      <c r="I23" s="43" t="e">
        <f aca="false">G23/C23*100</f>
        <v>#DIV/0!</v>
      </c>
      <c r="J23" s="43" t="e">
        <f aca="false">G23/D23*100</f>
        <v>#DIV/0!</v>
      </c>
      <c r="K23" s="43" t="e">
        <f aca="false">G23/F23*100</f>
        <v>#DIV/0!</v>
      </c>
      <c r="L23" s="44" t="n">
        <v>0</v>
      </c>
      <c r="M23" s="44" t="n">
        <v>0</v>
      </c>
      <c r="N23" s="44" t="n">
        <v>0</v>
      </c>
      <c r="O23" s="51" t="n">
        <v>0</v>
      </c>
      <c r="P23" s="43" t="n">
        <v>0</v>
      </c>
      <c r="Q23" s="44" t="n">
        <f aca="false">M23+D23</f>
        <v>0</v>
      </c>
      <c r="R23" s="44" t="n">
        <f aca="false">N23+G23</f>
        <v>0</v>
      </c>
      <c r="S23" s="43" t="e">
        <f aca="false">R23/$W$23*100</f>
        <v>#REF!</v>
      </c>
      <c r="T23" s="43" t="e">
        <f aca="false">R23/Q23*100</f>
        <v>#DIV/0!</v>
      </c>
    </row>
    <row r="24" customFormat="false" ht="25.5" hidden="false" customHeight="false" outlineLevel="0" collapsed="false">
      <c r="A24" s="56" t="s">
        <v>45</v>
      </c>
      <c r="B24" s="57" t="s">
        <v>46</v>
      </c>
      <c r="C24" s="42" t="n">
        <v>30300</v>
      </c>
      <c r="D24" s="42" t="n">
        <v>11559</v>
      </c>
      <c r="E24" s="42" t="n">
        <v>11559</v>
      </c>
      <c r="F24" s="42" t="n">
        <v>11559</v>
      </c>
      <c r="G24" s="42" t="n">
        <v>11559</v>
      </c>
      <c r="H24" s="50" t="n">
        <f aca="false">G24/E24*100</f>
        <v>100</v>
      </c>
      <c r="I24" s="43" t="n">
        <f aca="false">G24/C24*100</f>
        <v>38.1485148514851</v>
      </c>
      <c r="J24" s="43" t="n">
        <f aca="false">G24/D24*100</f>
        <v>100</v>
      </c>
      <c r="K24" s="43" t="n">
        <f aca="false">G24/F24*100</f>
        <v>100</v>
      </c>
      <c r="L24" s="44" t="n">
        <v>0</v>
      </c>
      <c r="M24" s="44" t="n">
        <v>0</v>
      </c>
      <c r="N24" s="44" t="n">
        <v>0</v>
      </c>
      <c r="O24" s="51" t="n">
        <v>0</v>
      </c>
      <c r="P24" s="43" t="n">
        <v>0</v>
      </c>
      <c r="Q24" s="44" t="n">
        <f aca="false">M24+D24</f>
        <v>11559</v>
      </c>
      <c r="R24" s="44" t="n">
        <f aca="false">N24+G24</f>
        <v>11559</v>
      </c>
      <c r="S24" s="43" t="e">
        <f aca="false">R24/$X$24*100</f>
        <v>#REF!</v>
      </c>
      <c r="T24" s="43" t="n">
        <f aca="false">R24/Q24*100</f>
        <v>100</v>
      </c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customFormat="false" ht="19.5" hidden="false" customHeight="true" outlineLevel="0" collapsed="false">
      <c r="A25" s="56" t="s">
        <v>47</v>
      </c>
      <c r="B25" s="57" t="s">
        <v>48</v>
      </c>
      <c r="C25" s="55" t="n">
        <v>481601</v>
      </c>
      <c r="D25" s="55" t="n">
        <v>43312</v>
      </c>
      <c r="E25" s="55" t="n">
        <v>43312</v>
      </c>
      <c r="F25" s="55" t="n">
        <v>43312</v>
      </c>
      <c r="G25" s="55" t="n">
        <v>43312</v>
      </c>
      <c r="H25" s="43"/>
      <c r="I25" s="43" t="n">
        <f aca="false">G25/C25*100</f>
        <v>8.99333680785547</v>
      </c>
      <c r="J25" s="43" t="n">
        <f aca="false">G25/D25*100</f>
        <v>100</v>
      </c>
      <c r="K25" s="43" t="n">
        <f aca="false">G25/F25*100</f>
        <v>100</v>
      </c>
      <c r="L25" s="44" t="n">
        <v>0</v>
      </c>
      <c r="M25" s="44" t="n">
        <v>0</v>
      </c>
      <c r="N25" s="44" t="n">
        <v>0</v>
      </c>
      <c r="O25" s="51" t="n">
        <v>0</v>
      </c>
      <c r="P25" s="43" t="n">
        <v>0</v>
      </c>
      <c r="Q25" s="44" t="n">
        <f aca="false">M25+D25</f>
        <v>43312</v>
      </c>
      <c r="R25" s="44" t="n">
        <f aca="false">N25+G25</f>
        <v>43312</v>
      </c>
      <c r="S25" s="43" t="e">
        <f aca="false">R25/$Y$25*100</f>
        <v>#REF!</v>
      </c>
      <c r="T25" s="43" t="n">
        <f aca="false">R25/Q25*100</f>
        <v>100</v>
      </c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customFormat="false" ht="22.5" hidden="false" customHeight="true" outlineLevel="0" collapsed="false">
      <c r="A26" s="56" t="s">
        <v>49</v>
      </c>
      <c r="B26" s="57" t="s">
        <v>50</v>
      </c>
      <c r="C26" s="55" t="n">
        <v>200000</v>
      </c>
      <c r="D26" s="55" t="n">
        <v>18043</v>
      </c>
      <c r="E26" s="55" t="n">
        <v>49998</v>
      </c>
      <c r="F26" s="55" t="n">
        <v>18043</v>
      </c>
      <c r="G26" s="55" t="n">
        <v>18043</v>
      </c>
      <c r="H26" s="60" t="n">
        <v>3681.218</v>
      </c>
      <c r="I26" s="43" t="n">
        <v>0</v>
      </c>
      <c r="J26" s="43" t="n">
        <f aca="false">G26/D26*100</f>
        <v>100</v>
      </c>
      <c r="K26" s="43" t="n">
        <v>0</v>
      </c>
      <c r="L26" s="44" t="n">
        <v>0</v>
      </c>
      <c r="M26" s="44" t="n">
        <v>0</v>
      </c>
      <c r="N26" s="44" t="n">
        <v>0</v>
      </c>
      <c r="O26" s="51" t="n">
        <v>0</v>
      </c>
      <c r="P26" s="43" t="n">
        <v>0</v>
      </c>
      <c r="Q26" s="44" t="n">
        <f aca="false">M26+D26</f>
        <v>18043</v>
      </c>
      <c r="R26" s="44" t="n">
        <f aca="false">N26+G26</f>
        <v>18043</v>
      </c>
      <c r="S26" s="43" t="e">
        <f aca="false">R26/$Z$26*100</f>
        <v>#REF!</v>
      </c>
      <c r="T26" s="43" t="n">
        <f aca="false">R26/Q26*100</f>
        <v>100</v>
      </c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="4" customFormat="true" ht="22.5" hidden="false" customHeight="true" outlineLevel="0" collapsed="false">
      <c r="A27" s="56" t="n">
        <v>3041</v>
      </c>
      <c r="B27" s="58" t="s">
        <v>51</v>
      </c>
      <c r="C27" s="42" t="n">
        <v>1200000</v>
      </c>
      <c r="D27" s="42" t="n">
        <v>281696</v>
      </c>
      <c r="E27" s="42" t="n">
        <v>281696</v>
      </c>
      <c r="F27" s="42" t="n">
        <v>281696</v>
      </c>
      <c r="G27" s="42" t="n">
        <v>281696</v>
      </c>
      <c r="H27" s="50" t="n">
        <f aca="false">G27/E27*100</f>
        <v>100</v>
      </c>
      <c r="I27" s="43" t="n">
        <f aca="false">G27/C27*100</f>
        <v>23.4746666666667</v>
      </c>
      <c r="J27" s="43" t="n">
        <f aca="false">G27/D27*100</f>
        <v>100</v>
      </c>
      <c r="K27" s="43" t="n">
        <f aca="false">G27/F27*100</f>
        <v>100</v>
      </c>
      <c r="L27" s="44" t="n">
        <v>0</v>
      </c>
      <c r="M27" s="44" t="n">
        <v>0</v>
      </c>
      <c r="N27" s="44" t="n">
        <v>0</v>
      </c>
      <c r="O27" s="51" t="n">
        <v>0</v>
      </c>
      <c r="P27" s="43" t="n">
        <v>0</v>
      </c>
      <c r="Q27" s="44" t="n">
        <f aca="false">M27+D27</f>
        <v>281696</v>
      </c>
      <c r="R27" s="44" t="n">
        <f aca="false">N27+G27</f>
        <v>281696</v>
      </c>
      <c r="S27" s="43" t="e">
        <f aca="false">R27/$AA$27*100</f>
        <v>#REF!</v>
      </c>
      <c r="T27" s="43" t="n">
        <f aca="false">R27/Q27*100</f>
        <v>100</v>
      </c>
    </row>
    <row r="28" s="52" customFormat="true" ht="24" hidden="false" customHeight="true" outlineLevel="0" collapsed="false">
      <c r="A28" s="56" t="n">
        <v>3042</v>
      </c>
      <c r="B28" s="58" t="s">
        <v>52</v>
      </c>
      <c r="C28" s="42" t="n">
        <v>506300</v>
      </c>
      <c r="D28" s="42" t="n">
        <v>102648</v>
      </c>
      <c r="E28" s="42" t="n">
        <v>367040</v>
      </c>
      <c r="F28" s="42" t="n">
        <v>102648</v>
      </c>
      <c r="G28" s="42" t="n">
        <v>102648</v>
      </c>
      <c r="H28" s="50" t="n">
        <f aca="false">G28/E28*100</f>
        <v>27.9664341761116</v>
      </c>
      <c r="I28" s="43" t="n">
        <f aca="false">G28/C28*100</f>
        <v>20.2741457633814</v>
      </c>
      <c r="J28" s="43" t="n">
        <f aca="false">G28/D28*100</f>
        <v>100</v>
      </c>
      <c r="K28" s="43" t="n">
        <f aca="false">G28/F28*100</f>
        <v>100</v>
      </c>
      <c r="L28" s="44" t="n">
        <v>0</v>
      </c>
      <c r="M28" s="44" t="n">
        <v>0</v>
      </c>
      <c r="N28" s="44" t="n">
        <v>0</v>
      </c>
      <c r="O28" s="51" t="n">
        <v>0</v>
      </c>
      <c r="P28" s="43" t="n">
        <v>0</v>
      </c>
      <c r="Q28" s="44" t="n">
        <f aca="false">M28+D28</f>
        <v>102648</v>
      </c>
      <c r="R28" s="44" t="n">
        <f aca="false">N28+G28</f>
        <v>102648</v>
      </c>
      <c r="S28" s="43" t="e">
        <f aca="false">R28/$AB$28*100</f>
        <v>#REF!</v>
      </c>
      <c r="T28" s="43" t="n">
        <f aca="false">R28/Q28*100</f>
        <v>100</v>
      </c>
    </row>
    <row r="29" s="4" customFormat="true" ht="21.75" hidden="false" customHeight="true" outlineLevel="0" collapsed="false">
      <c r="A29" s="56" t="n">
        <v>3043</v>
      </c>
      <c r="B29" s="58" t="s">
        <v>53</v>
      </c>
      <c r="C29" s="42" t="n">
        <v>63982800</v>
      </c>
      <c r="D29" s="42" t="n">
        <v>18728971</v>
      </c>
      <c r="E29" s="42" t="n">
        <v>18728971</v>
      </c>
      <c r="F29" s="42" t="n">
        <v>18728971</v>
      </c>
      <c r="G29" s="42" t="n">
        <v>18728971</v>
      </c>
      <c r="H29" s="50" t="n">
        <f aca="false">G29/E29*100</f>
        <v>100</v>
      </c>
      <c r="I29" s="43" t="n">
        <f aca="false">G29/C29*100</f>
        <v>29.2718840063267</v>
      </c>
      <c r="J29" s="43" t="n">
        <f aca="false">G29/D29*100</f>
        <v>100</v>
      </c>
      <c r="K29" s="43" t="n">
        <f aca="false">G29/F29*100</f>
        <v>100</v>
      </c>
      <c r="L29" s="44" t="n">
        <v>0</v>
      </c>
      <c r="M29" s="44" t="n">
        <v>0</v>
      </c>
      <c r="N29" s="44" t="n">
        <v>0</v>
      </c>
      <c r="O29" s="51" t="n">
        <v>0</v>
      </c>
      <c r="P29" s="43" t="n">
        <v>0</v>
      </c>
      <c r="Q29" s="44" t="n">
        <f aca="false">M29+D29</f>
        <v>18728971</v>
      </c>
      <c r="R29" s="44" t="n">
        <f aca="false">N29+G29</f>
        <v>18728971</v>
      </c>
      <c r="S29" s="43" t="e">
        <f aca="false">R29/$AC$29*100</f>
        <v>#REF!</v>
      </c>
      <c r="T29" s="43" t="n">
        <f aca="false">R29/Q29*100</f>
        <v>100</v>
      </c>
    </row>
    <row r="30" s="52" customFormat="true" ht="21" hidden="false" customHeight="true" outlineLevel="0" collapsed="false">
      <c r="A30" s="56" t="n">
        <v>3044</v>
      </c>
      <c r="B30" s="58" t="s">
        <v>54</v>
      </c>
      <c r="C30" s="42" t="n">
        <v>7000000</v>
      </c>
      <c r="D30" s="42" t="n">
        <v>2079501</v>
      </c>
      <c r="E30" s="42" t="n">
        <v>2079501</v>
      </c>
      <c r="F30" s="42" t="n">
        <v>2079501</v>
      </c>
      <c r="G30" s="42" t="n">
        <v>2079501</v>
      </c>
      <c r="H30" s="50" t="n">
        <f aca="false">G30/E30*100</f>
        <v>100</v>
      </c>
      <c r="I30" s="43" t="n">
        <f aca="false">G30/C30*100</f>
        <v>29.7071571428571</v>
      </c>
      <c r="J30" s="43" t="n">
        <f aca="false">G30/D30*100</f>
        <v>100</v>
      </c>
      <c r="K30" s="43" t="n">
        <f aca="false">G30/F30*100</f>
        <v>100</v>
      </c>
      <c r="L30" s="44" t="n">
        <v>0</v>
      </c>
      <c r="M30" s="44" t="n">
        <v>0</v>
      </c>
      <c r="N30" s="44" t="n">
        <v>0</v>
      </c>
      <c r="O30" s="51" t="n">
        <v>0</v>
      </c>
      <c r="P30" s="43" t="n">
        <v>0</v>
      </c>
      <c r="Q30" s="44" t="n">
        <f aca="false">M30+D30</f>
        <v>2079501</v>
      </c>
      <c r="R30" s="44" t="n">
        <f aca="false">N30+G30</f>
        <v>2079501</v>
      </c>
      <c r="S30" s="43" t="e">
        <f aca="false">R30/$AD$30*100</f>
        <v>#REF!</v>
      </c>
      <c r="T30" s="43" t="n">
        <f aca="false">R30/Q30*100</f>
        <v>100</v>
      </c>
    </row>
    <row r="31" s="4" customFormat="true" ht="21.75" hidden="false" customHeight="true" outlineLevel="0" collapsed="false">
      <c r="A31" s="56" t="n">
        <v>3045</v>
      </c>
      <c r="B31" s="58" t="s">
        <v>55</v>
      </c>
      <c r="C31" s="42" t="n">
        <v>18004000</v>
      </c>
      <c r="D31" s="42" t="n">
        <v>5462187</v>
      </c>
      <c r="E31" s="42" t="n">
        <v>5462187</v>
      </c>
      <c r="F31" s="42" t="n">
        <v>5462187</v>
      </c>
      <c r="G31" s="42" t="n">
        <v>5462187</v>
      </c>
      <c r="H31" s="50" t="n">
        <f aca="false">G31/E31*100</f>
        <v>100</v>
      </c>
      <c r="I31" s="43" t="n">
        <f aca="false">G31/C31*100</f>
        <v>30.338741390802</v>
      </c>
      <c r="J31" s="43" t="n">
        <f aca="false">G31/D31*100</f>
        <v>100</v>
      </c>
      <c r="K31" s="43" t="n">
        <f aca="false">G31/F31*100</f>
        <v>100</v>
      </c>
      <c r="L31" s="44" t="n">
        <v>0</v>
      </c>
      <c r="M31" s="44" t="n">
        <v>0</v>
      </c>
      <c r="N31" s="44" t="n">
        <v>0</v>
      </c>
      <c r="O31" s="51" t="n">
        <v>0</v>
      </c>
      <c r="P31" s="43" t="n">
        <v>0</v>
      </c>
      <c r="Q31" s="44" t="n">
        <f aca="false">M31+D31</f>
        <v>5462187</v>
      </c>
      <c r="R31" s="44" t="n">
        <f aca="false">N31+G31</f>
        <v>5462187</v>
      </c>
      <c r="S31" s="43" t="e">
        <f aca="false">R31/$AE$31*100</f>
        <v>#REF!</v>
      </c>
      <c r="T31" s="43" t="n">
        <f aca="false">R31/Q31*100</f>
        <v>100</v>
      </c>
    </row>
    <row r="32" s="4" customFormat="true" ht="21" hidden="false" customHeight="true" outlineLevel="0" collapsed="false">
      <c r="A32" s="56" t="s">
        <v>56</v>
      </c>
      <c r="B32" s="41" t="s">
        <v>57</v>
      </c>
      <c r="C32" s="42" t="n">
        <v>700000</v>
      </c>
      <c r="D32" s="42" t="n">
        <v>138450</v>
      </c>
      <c r="E32" s="42" t="n">
        <v>138450</v>
      </c>
      <c r="F32" s="42" t="n">
        <v>138450</v>
      </c>
      <c r="G32" s="42" t="n">
        <v>138450</v>
      </c>
      <c r="H32" s="50" t="n">
        <f aca="false">G32/E32*100</f>
        <v>100</v>
      </c>
      <c r="I32" s="43" t="n">
        <f aca="false">G32/C32*100</f>
        <v>19.7785714285714</v>
      </c>
      <c r="J32" s="43" t="n">
        <f aca="false">G32/D32*100</f>
        <v>100</v>
      </c>
      <c r="K32" s="43" t="n">
        <f aca="false">G32/F32*100</f>
        <v>100</v>
      </c>
      <c r="L32" s="44" t="n">
        <v>0</v>
      </c>
      <c r="M32" s="44" t="n">
        <v>0</v>
      </c>
      <c r="N32" s="44" t="n">
        <v>0</v>
      </c>
      <c r="O32" s="51" t="n">
        <v>0</v>
      </c>
      <c r="P32" s="43" t="n">
        <v>0</v>
      </c>
      <c r="Q32" s="44" t="n">
        <f aca="false">M32+D32</f>
        <v>138450</v>
      </c>
      <c r="R32" s="44" t="n">
        <f aca="false">N32+G32</f>
        <v>138450</v>
      </c>
      <c r="S32" s="43" t="e">
        <f aca="false">R32/$AF$32*100</f>
        <v>#REF!</v>
      </c>
      <c r="T32" s="43" t="n">
        <f aca="false">R32/Q32*100</f>
        <v>100</v>
      </c>
    </row>
    <row r="33" s="4" customFormat="true" ht="25.5" hidden="false" customHeight="true" outlineLevel="0" collapsed="false">
      <c r="A33" s="56" t="s">
        <v>58</v>
      </c>
      <c r="B33" s="61" t="s">
        <v>59</v>
      </c>
      <c r="C33" s="42" t="n">
        <v>13100500</v>
      </c>
      <c r="D33" s="42" t="n">
        <v>3703081</v>
      </c>
      <c r="E33" s="42" t="n">
        <v>3703081</v>
      </c>
      <c r="F33" s="42" t="n">
        <v>3703081</v>
      </c>
      <c r="G33" s="42" t="n">
        <v>3703081</v>
      </c>
      <c r="H33" s="43" t="n">
        <f aca="false">G33/E33*100</f>
        <v>100</v>
      </c>
      <c r="I33" s="43" t="n">
        <f aca="false">G33/C33*100</f>
        <v>28.2667150108774</v>
      </c>
      <c r="J33" s="43" t="n">
        <f aca="false">G33/D33*100</f>
        <v>100</v>
      </c>
      <c r="K33" s="43" t="n">
        <f aca="false">G33/F33*100</f>
        <v>100</v>
      </c>
      <c r="L33" s="44" t="n">
        <v>0</v>
      </c>
      <c r="M33" s="44" t="n">
        <v>0</v>
      </c>
      <c r="N33" s="44" t="n">
        <v>0</v>
      </c>
      <c r="O33" s="51" t="n">
        <v>0</v>
      </c>
      <c r="P33" s="43" t="n">
        <v>0</v>
      </c>
      <c r="Q33" s="44" t="n">
        <f aca="false">M33+D33</f>
        <v>3703081</v>
      </c>
      <c r="R33" s="44" t="n">
        <f aca="false">N33+G33</f>
        <v>3703081</v>
      </c>
      <c r="S33" s="43" t="e">
        <f aca="false">R33/$AG$33*100</f>
        <v>#REF!</v>
      </c>
      <c r="T33" s="43" t="n">
        <f aca="false">R33/Q33*100</f>
        <v>100</v>
      </c>
    </row>
    <row r="34" customFormat="false" ht="24.75" hidden="false" customHeight="true" outlineLevel="0" collapsed="false">
      <c r="A34" s="56" t="s">
        <v>60</v>
      </c>
      <c r="B34" s="61" t="s">
        <v>61</v>
      </c>
      <c r="C34" s="42" t="n">
        <v>27071400</v>
      </c>
      <c r="D34" s="42" t="n">
        <v>8410289</v>
      </c>
      <c r="E34" s="42" t="n">
        <v>8410289</v>
      </c>
      <c r="F34" s="42" t="n">
        <v>8410289</v>
      </c>
      <c r="G34" s="42" t="n">
        <v>8410289</v>
      </c>
      <c r="H34" s="43" t="n">
        <f aca="false">G34/E34*100</f>
        <v>100</v>
      </c>
      <c r="I34" s="43" t="n">
        <f aca="false">G34/C34*100</f>
        <v>31.0670633953176</v>
      </c>
      <c r="J34" s="43" t="n">
        <f aca="false">G34/D34*100</f>
        <v>100</v>
      </c>
      <c r="K34" s="43" t="n">
        <f aca="false">G34/F34*100</f>
        <v>100</v>
      </c>
      <c r="L34" s="44" t="n">
        <v>0</v>
      </c>
      <c r="M34" s="44" t="n">
        <v>0</v>
      </c>
      <c r="N34" s="44" t="n">
        <v>0</v>
      </c>
      <c r="O34" s="51" t="n">
        <v>0</v>
      </c>
      <c r="P34" s="43" t="n">
        <v>0</v>
      </c>
      <c r="Q34" s="44" t="n">
        <f aca="false">M34+D34</f>
        <v>8410289</v>
      </c>
      <c r="R34" s="44" t="n">
        <f aca="false">N34+G34</f>
        <v>8410289</v>
      </c>
      <c r="S34" s="43" t="e">
        <f aca="false">R34/$AH$34*100</f>
        <v>#REF!</v>
      </c>
      <c r="T34" s="43" t="n">
        <f aca="false">R34/Q34*100</f>
        <v>100</v>
      </c>
    </row>
    <row r="35" customFormat="false" ht="24" hidden="false" customHeight="true" outlineLevel="0" collapsed="false">
      <c r="A35" s="56" t="s">
        <v>62</v>
      </c>
      <c r="B35" s="61" t="s">
        <v>63</v>
      </c>
      <c r="C35" s="42" t="n">
        <v>7006000</v>
      </c>
      <c r="D35" s="42" t="n">
        <v>2304107</v>
      </c>
      <c r="E35" s="42" t="n">
        <v>2304107</v>
      </c>
      <c r="F35" s="42" t="n">
        <v>2304107</v>
      </c>
      <c r="G35" s="42" t="n">
        <v>2304107</v>
      </c>
      <c r="H35" s="43" t="n">
        <f aca="false">G35/E35*100</f>
        <v>100</v>
      </c>
      <c r="I35" s="43" t="n">
        <f aca="false">G35/C35*100</f>
        <v>32.8876248929489</v>
      </c>
      <c r="J35" s="43" t="n">
        <f aca="false">G35/D35*100</f>
        <v>100</v>
      </c>
      <c r="K35" s="43" t="n">
        <f aca="false">G35/F35*100</f>
        <v>100</v>
      </c>
      <c r="L35" s="44" t="n">
        <v>0</v>
      </c>
      <c r="M35" s="44" t="n">
        <v>0</v>
      </c>
      <c r="N35" s="44" t="n">
        <v>0</v>
      </c>
      <c r="O35" s="51" t="n">
        <v>0</v>
      </c>
      <c r="P35" s="43" t="n">
        <v>0</v>
      </c>
      <c r="Q35" s="44" t="n">
        <f aca="false">M35+D35</f>
        <v>2304107</v>
      </c>
      <c r="R35" s="44" t="n">
        <f aca="false">N35+G35</f>
        <v>2304107</v>
      </c>
      <c r="S35" s="43" t="e">
        <f aca="false">R35/$AI$35*100</f>
        <v>#REF!</v>
      </c>
      <c r="T35" s="43" t="n">
        <f aca="false">R35/Q35*100</f>
        <v>100</v>
      </c>
    </row>
    <row r="36" customFormat="false" ht="21" hidden="false" customHeight="true" outlineLevel="0" collapsed="false">
      <c r="A36" s="56" t="s">
        <v>64</v>
      </c>
      <c r="B36" s="61" t="s">
        <v>65</v>
      </c>
      <c r="C36" s="42" t="n">
        <v>5005000</v>
      </c>
      <c r="D36" s="42" t="n">
        <v>1401047</v>
      </c>
      <c r="E36" s="42" t="n">
        <v>1401047</v>
      </c>
      <c r="F36" s="42" t="n">
        <v>1401047</v>
      </c>
      <c r="G36" s="42" t="n">
        <v>1401047</v>
      </c>
      <c r="H36" s="43" t="n">
        <f aca="false">G36/E36*100</f>
        <v>100</v>
      </c>
      <c r="I36" s="43" t="n">
        <f aca="false">G36/C36*100</f>
        <v>27.992947052947</v>
      </c>
      <c r="J36" s="43" t="n">
        <f aca="false">G36/D36*100</f>
        <v>100</v>
      </c>
      <c r="K36" s="43" t="n">
        <f aca="false">G36/F36*100</f>
        <v>100</v>
      </c>
      <c r="L36" s="44" t="n">
        <v>0</v>
      </c>
      <c r="M36" s="44" t="n">
        <v>0</v>
      </c>
      <c r="N36" s="44" t="n">
        <v>0</v>
      </c>
      <c r="O36" s="51" t="n">
        <v>0</v>
      </c>
      <c r="P36" s="43" t="n">
        <v>0</v>
      </c>
      <c r="Q36" s="44" t="n">
        <f aca="false">M36+D36</f>
        <v>1401047</v>
      </c>
      <c r="R36" s="44" t="n">
        <f aca="false">N36+G36</f>
        <v>1401047</v>
      </c>
      <c r="S36" s="43" t="e">
        <f aca="false">R36/$AJ$36*100</f>
        <v>#REF!</v>
      </c>
      <c r="T36" s="43" t="n">
        <f aca="false">R36/Q36*100</f>
        <v>100</v>
      </c>
    </row>
    <row r="37" customFormat="false" ht="27.75" hidden="false" customHeight="true" outlineLevel="0" collapsed="false">
      <c r="A37" s="56" t="s">
        <v>66</v>
      </c>
      <c r="B37" s="61" t="s">
        <v>67</v>
      </c>
      <c r="C37" s="42" t="n">
        <v>517000</v>
      </c>
      <c r="D37" s="42" t="n">
        <v>166023</v>
      </c>
      <c r="E37" s="42" t="n">
        <v>166023</v>
      </c>
      <c r="F37" s="42" t="n">
        <v>166023</v>
      </c>
      <c r="G37" s="42" t="n">
        <v>166023</v>
      </c>
      <c r="H37" s="43" t="n">
        <f aca="false">G37/E37*100</f>
        <v>100</v>
      </c>
      <c r="I37" s="43" t="n">
        <f aca="false">G37/C37*100</f>
        <v>32.1127659574468</v>
      </c>
      <c r="J37" s="43" t="n">
        <f aca="false">G37/D37*100</f>
        <v>100</v>
      </c>
      <c r="K37" s="43" t="n">
        <f aca="false">G37/F37*100</f>
        <v>100</v>
      </c>
      <c r="L37" s="44" t="n">
        <v>0</v>
      </c>
      <c r="M37" s="44" t="n">
        <v>0</v>
      </c>
      <c r="N37" s="44" t="n">
        <v>0</v>
      </c>
      <c r="O37" s="51" t="n">
        <v>0</v>
      </c>
      <c r="P37" s="43" t="n">
        <v>0</v>
      </c>
      <c r="Q37" s="44" t="n">
        <f aca="false">M37+D37</f>
        <v>166023</v>
      </c>
      <c r="R37" s="44" t="n">
        <f aca="false">N37+G37</f>
        <v>166023</v>
      </c>
      <c r="S37" s="43" t="e">
        <f aca="false">R37/$AK$37*100</f>
        <v>#REF!</v>
      </c>
      <c r="T37" s="43" t="n">
        <f aca="false">R37/Q37*100</f>
        <v>100</v>
      </c>
    </row>
    <row r="38" customFormat="false" ht="27" hidden="false" customHeight="true" outlineLevel="0" collapsed="false">
      <c r="A38" s="56" t="s">
        <v>68</v>
      </c>
      <c r="B38" s="61" t="s">
        <v>69</v>
      </c>
      <c r="C38" s="42" t="n">
        <v>57000</v>
      </c>
      <c r="D38" s="42" t="n">
        <v>15565</v>
      </c>
      <c r="E38" s="42" t="n">
        <v>15565</v>
      </c>
      <c r="F38" s="42" t="n">
        <v>15565</v>
      </c>
      <c r="G38" s="42" t="n">
        <v>15565</v>
      </c>
      <c r="H38" s="43" t="n">
        <f aca="false">G38/E38*100</f>
        <v>100</v>
      </c>
      <c r="I38" s="43" t="n">
        <f aca="false">G38/C38*100</f>
        <v>27.3070175438596</v>
      </c>
      <c r="J38" s="43" t="n">
        <f aca="false">G38/D38*100</f>
        <v>100</v>
      </c>
      <c r="K38" s="43" t="n">
        <f aca="false">G38/F38*100</f>
        <v>100</v>
      </c>
      <c r="L38" s="44" t="n">
        <v>0</v>
      </c>
      <c r="M38" s="44" t="n">
        <v>0</v>
      </c>
      <c r="N38" s="44" t="n">
        <v>0</v>
      </c>
      <c r="O38" s="51" t="n">
        <v>0</v>
      </c>
      <c r="P38" s="43" t="n">
        <v>0</v>
      </c>
      <c r="Q38" s="44" t="n">
        <f aca="false">M38+D38</f>
        <v>15565</v>
      </c>
      <c r="R38" s="44" t="n">
        <f aca="false">N38+G38</f>
        <v>15565</v>
      </c>
      <c r="S38" s="43" t="e">
        <f aca="false">R38/$AL$38*100</f>
        <v>#REF!</v>
      </c>
      <c r="T38" s="43" t="n">
        <f aca="false">R38/Q38*100</f>
        <v>100</v>
      </c>
    </row>
    <row r="39" customFormat="false" ht="25.5" hidden="false" customHeight="false" outlineLevel="0" collapsed="false">
      <c r="A39" s="56" t="s">
        <v>70</v>
      </c>
      <c r="B39" s="57" t="s">
        <v>71</v>
      </c>
      <c r="C39" s="42" t="n">
        <v>7975461</v>
      </c>
      <c r="D39" s="42" t="n">
        <v>2615009</v>
      </c>
      <c r="E39" s="42" t="n">
        <v>7383609</v>
      </c>
      <c r="F39" s="42" t="n">
        <v>2615009</v>
      </c>
      <c r="G39" s="42" t="n">
        <v>2615009</v>
      </c>
      <c r="H39" s="43" t="n">
        <f aca="false">G39/E39*100</f>
        <v>35.4164068005226</v>
      </c>
      <c r="I39" s="43" t="n">
        <f aca="false">G39/C39*100</f>
        <v>32.7881861625303</v>
      </c>
      <c r="J39" s="43" t="n">
        <f aca="false">G39/D39*100</f>
        <v>100</v>
      </c>
      <c r="K39" s="43" t="n">
        <f aca="false">G39/F39*100</f>
        <v>100</v>
      </c>
      <c r="L39" s="44" t="n">
        <v>87657</v>
      </c>
      <c r="M39" s="44" t="n">
        <v>82981</v>
      </c>
      <c r="N39" s="44" t="n">
        <v>82981</v>
      </c>
      <c r="O39" s="51" t="n">
        <f aca="false">N39/L39*100</f>
        <v>94.6655714888714</v>
      </c>
      <c r="P39" s="43" t="n">
        <f aca="false">N39/M39*100</f>
        <v>100</v>
      </c>
      <c r="Q39" s="44" t="n">
        <f aca="false">M39+D39</f>
        <v>2697990</v>
      </c>
      <c r="R39" s="44" t="n">
        <f aca="false">N39+G39</f>
        <v>2697990</v>
      </c>
      <c r="S39" s="43" t="e">
        <f aca="false">R39/$AM$39*100</f>
        <v>#REF!</v>
      </c>
      <c r="T39" s="43" t="n">
        <f aca="false">R39/Q39*100</f>
        <v>100</v>
      </c>
    </row>
    <row r="40" customFormat="false" ht="20.25" hidden="false" customHeight="true" outlineLevel="0" collapsed="false">
      <c r="A40" s="56" t="s">
        <v>72</v>
      </c>
      <c r="B40" s="57" t="s">
        <v>73</v>
      </c>
      <c r="C40" s="55" t="n">
        <v>23200</v>
      </c>
      <c r="D40" s="55" t="n">
        <v>23200</v>
      </c>
      <c r="E40" s="55" t="n">
        <v>41496</v>
      </c>
      <c r="F40" s="55" t="n">
        <v>6400</v>
      </c>
      <c r="G40" s="55" t="n">
        <v>0</v>
      </c>
      <c r="H40" s="43" t="n">
        <f aca="false">G40/E40*100</f>
        <v>0</v>
      </c>
      <c r="I40" s="43" t="n">
        <f aca="false">G40/C40*100</f>
        <v>0</v>
      </c>
      <c r="J40" s="43" t="n">
        <f aca="false">G40/D40*100</f>
        <v>0</v>
      </c>
      <c r="K40" s="43" t="n">
        <f aca="false">G40/F40*100</f>
        <v>0</v>
      </c>
      <c r="L40" s="44" t="n">
        <v>0</v>
      </c>
      <c r="M40" s="44" t="n">
        <v>0</v>
      </c>
      <c r="N40" s="44" t="n">
        <v>0</v>
      </c>
      <c r="O40" s="51" t="n">
        <v>0</v>
      </c>
      <c r="P40" s="43" t="n">
        <v>0</v>
      </c>
      <c r="Q40" s="44" t="n">
        <f aca="false">M40+D40</f>
        <v>23200</v>
      </c>
      <c r="R40" s="44" t="n">
        <f aca="false">N40+G40</f>
        <v>0</v>
      </c>
      <c r="S40" s="43" t="e">
        <f aca="false">R40/$AN$40*100</f>
        <v>#REF!</v>
      </c>
      <c r="T40" s="43" t="n">
        <f aca="false">R40/Q40*100</f>
        <v>0</v>
      </c>
    </row>
    <row r="41" customFormat="false" ht="21" hidden="false" customHeight="true" outlineLevel="0" collapsed="false">
      <c r="A41" s="56" t="s">
        <v>74</v>
      </c>
      <c r="B41" s="61" t="s">
        <v>75</v>
      </c>
      <c r="C41" s="42" t="n">
        <v>2278996</v>
      </c>
      <c r="D41" s="42" t="n">
        <v>2278996</v>
      </c>
      <c r="E41" s="42" t="n">
        <v>2331928</v>
      </c>
      <c r="F41" s="42" t="n">
        <v>1173329</v>
      </c>
      <c r="G41" s="42" t="n">
        <v>1095781</v>
      </c>
      <c r="H41" s="43" t="n">
        <f aca="false">G41/E41*100</f>
        <v>46.9903444703267</v>
      </c>
      <c r="I41" s="43" t="n">
        <f aca="false">G41/C41*100</f>
        <v>48.0817430131514</v>
      </c>
      <c r="J41" s="43" t="n">
        <f aca="false">G41/D41*100</f>
        <v>48.0817430131514</v>
      </c>
      <c r="K41" s="43" t="n">
        <f aca="false">G41/F41*100</f>
        <v>93.3907710454612</v>
      </c>
      <c r="L41" s="62" t="n">
        <v>0</v>
      </c>
      <c r="M41" s="62" t="n">
        <v>0</v>
      </c>
      <c r="N41" s="62" t="n">
        <v>0</v>
      </c>
      <c r="O41" s="51" t="n">
        <v>0</v>
      </c>
      <c r="P41" s="43" t="n">
        <v>0</v>
      </c>
      <c r="Q41" s="44" t="n">
        <f aca="false">M41+D41</f>
        <v>2278996</v>
      </c>
      <c r="R41" s="44" t="n">
        <f aca="false">N41+G41</f>
        <v>1095781</v>
      </c>
      <c r="S41" s="43" t="e">
        <f aca="false">R41/$AO$41*100</f>
        <v>#REF!</v>
      </c>
      <c r="T41" s="43" t="n">
        <f aca="false">R41/Q41*100</f>
        <v>48.0817430131514</v>
      </c>
    </row>
    <row r="42" customFormat="false" ht="22.5" hidden="false" customHeight="true" outlineLevel="0" collapsed="false">
      <c r="A42" s="56" t="s">
        <v>76</v>
      </c>
      <c r="B42" s="61" t="s">
        <v>77</v>
      </c>
      <c r="C42" s="55" t="n">
        <v>100000</v>
      </c>
      <c r="D42" s="55" t="n">
        <v>100000</v>
      </c>
      <c r="E42" s="55" t="n">
        <v>68600</v>
      </c>
      <c r="F42" s="55" t="n">
        <v>30000</v>
      </c>
      <c r="G42" s="55" t="n">
        <v>29664</v>
      </c>
      <c r="H42" s="43" t="n">
        <f aca="false">G42/E42*100</f>
        <v>43.2419825072886</v>
      </c>
      <c r="I42" s="43" t="n">
        <f aca="false">G42/C42*100</f>
        <v>29.664</v>
      </c>
      <c r="J42" s="43" t="n">
        <f aca="false">G42/D42*100</f>
        <v>29.664</v>
      </c>
      <c r="K42" s="43" t="n">
        <f aca="false">G42/F42*100</f>
        <v>98.88</v>
      </c>
      <c r="L42" s="44" t="n">
        <v>0</v>
      </c>
      <c r="M42" s="44" t="n">
        <v>0</v>
      </c>
      <c r="N42" s="44" t="n">
        <v>0</v>
      </c>
      <c r="O42" s="51" t="n">
        <v>0</v>
      </c>
      <c r="P42" s="43" t="n">
        <v>0</v>
      </c>
      <c r="Q42" s="44" t="n">
        <f aca="false">M42+D42</f>
        <v>100000</v>
      </c>
      <c r="R42" s="44" t="n">
        <f aca="false">N42+G42</f>
        <v>29664</v>
      </c>
      <c r="S42" s="43" t="e">
        <f aca="false">R42/$AP$42*100</f>
        <v>#REF!</v>
      </c>
      <c r="T42" s="43" t="n">
        <f aca="false">R42/Q42*100</f>
        <v>29.664</v>
      </c>
    </row>
    <row r="43" customFormat="false" ht="43.5" hidden="false" customHeight="true" outlineLevel="0" collapsed="false">
      <c r="A43" s="56" t="s">
        <v>78</v>
      </c>
      <c r="B43" s="57" t="s">
        <v>79</v>
      </c>
      <c r="C43" s="42" t="n">
        <v>299068</v>
      </c>
      <c r="D43" s="42" t="n">
        <v>99114</v>
      </c>
      <c r="E43" s="42" t="n">
        <v>99114</v>
      </c>
      <c r="F43" s="42" t="n">
        <v>99114</v>
      </c>
      <c r="G43" s="42" t="n">
        <v>99014</v>
      </c>
      <c r="H43" s="43" t="n">
        <f aca="false">G43/E43*100</f>
        <v>99.8991060798676</v>
      </c>
      <c r="I43" s="43" t="n">
        <f aca="false">G43/C43*100</f>
        <v>33.107520697634</v>
      </c>
      <c r="J43" s="43" t="n">
        <f aca="false">G43/D43*100</f>
        <v>99.8991060798676</v>
      </c>
      <c r="K43" s="43" t="n">
        <f aca="false">G43/F43*100</f>
        <v>99.8991060798676</v>
      </c>
      <c r="L43" s="44" t="n">
        <v>0</v>
      </c>
      <c r="M43" s="44" t="n">
        <v>0</v>
      </c>
      <c r="N43" s="44" t="n">
        <v>0</v>
      </c>
      <c r="O43" s="51" t="n">
        <v>0</v>
      </c>
      <c r="P43" s="43" t="n">
        <v>0</v>
      </c>
      <c r="Q43" s="44" t="n">
        <f aca="false">M43+D43</f>
        <v>99114</v>
      </c>
      <c r="R43" s="44" t="n">
        <f aca="false">N43+G43</f>
        <v>99014</v>
      </c>
      <c r="S43" s="43" t="e">
        <f aca="false">R43/$AQ$43*100</f>
        <v>#REF!</v>
      </c>
      <c r="T43" s="43" t="n">
        <f aca="false">R43/Q43*100</f>
        <v>99.8991060798676</v>
      </c>
    </row>
    <row r="44" customFormat="false" ht="25.5" hidden="false" customHeight="false" outlineLevel="0" collapsed="false">
      <c r="A44" s="56" t="s">
        <v>80</v>
      </c>
      <c r="B44" s="57" t="s">
        <v>81</v>
      </c>
      <c r="C44" s="42" t="n">
        <v>191279</v>
      </c>
      <c r="D44" s="42" t="n">
        <v>191279</v>
      </c>
      <c r="E44" s="42" t="n">
        <v>339458</v>
      </c>
      <c r="F44" s="42" t="n">
        <v>94641</v>
      </c>
      <c r="G44" s="42" t="n">
        <v>91639</v>
      </c>
      <c r="H44" s="43" t="n">
        <f aca="false">G44/E44*100</f>
        <v>26.9956813508593</v>
      </c>
      <c r="I44" s="43" t="n">
        <f aca="false">G44/C44*100</f>
        <v>47.9085524286513</v>
      </c>
      <c r="J44" s="43" t="n">
        <f aca="false">G44/D44*100</f>
        <v>47.9085524286513</v>
      </c>
      <c r="K44" s="43" t="n">
        <f aca="false">G44/F44*100</f>
        <v>96.8280132289388</v>
      </c>
      <c r="L44" s="44" t="n">
        <v>0</v>
      </c>
      <c r="M44" s="44" t="n">
        <v>0</v>
      </c>
      <c r="N44" s="44" t="n">
        <v>0</v>
      </c>
      <c r="O44" s="51" t="n">
        <v>0</v>
      </c>
      <c r="P44" s="43" t="n">
        <v>0</v>
      </c>
      <c r="Q44" s="44" t="n">
        <f aca="false">M44+D44</f>
        <v>191279</v>
      </c>
      <c r="R44" s="44" t="n">
        <f aca="false">N44+G44</f>
        <v>91639</v>
      </c>
      <c r="S44" s="43" t="e">
        <f aca="false">R44/$AR$44*100</f>
        <v>#REF!</v>
      </c>
      <c r="T44" s="43" t="n">
        <f aca="false">R44/Q44*100</f>
        <v>47.9085524286513</v>
      </c>
    </row>
    <row r="45" customFormat="false" ht="21" hidden="false" customHeight="true" outlineLevel="0" collapsed="false">
      <c r="A45" s="56" t="s">
        <v>82</v>
      </c>
      <c r="B45" s="58" t="s">
        <v>83</v>
      </c>
      <c r="C45" s="42" t="n">
        <v>105895</v>
      </c>
      <c r="D45" s="42" t="n">
        <v>5436</v>
      </c>
      <c r="E45" s="42" t="n">
        <v>94720</v>
      </c>
      <c r="F45" s="42" t="n">
        <v>5436</v>
      </c>
      <c r="G45" s="55" t="n">
        <v>5436</v>
      </c>
      <c r="H45" s="43" t="n">
        <f aca="false">G45/E45*100</f>
        <v>5.73902027027027</v>
      </c>
      <c r="I45" s="43" t="n">
        <f aca="false">G45/C45*100</f>
        <v>5.13338684546013</v>
      </c>
      <c r="J45" s="43" t="n">
        <f aca="false">G45/D45*100</f>
        <v>100</v>
      </c>
      <c r="K45" s="43" t="n">
        <f aca="false">G45/F45*100</f>
        <v>100</v>
      </c>
      <c r="L45" s="44" t="n">
        <v>0</v>
      </c>
      <c r="M45" s="44" t="n">
        <v>5436</v>
      </c>
      <c r="N45" s="44" t="n">
        <v>5436</v>
      </c>
      <c r="O45" s="51" t="n">
        <v>0</v>
      </c>
      <c r="P45" s="43" t="n">
        <f aca="false">N45/M45*100</f>
        <v>100</v>
      </c>
      <c r="Q45" s="44" t="n">
        <f aca="false">M45+D45</f>
        <v>10872</v>
      </c>
      <c r="R45" s="44" t="n">
        <f aca="false">N45+G45</f>
        <v>10872</v>
      </c>
      <c r="S45" s="43" t="e">
        <f aca="false">R45/$AS$45*100</f>
        <v>#REF!</v>
      </c>
      <c r="T45" s="43" t="n">
        <f aca="false">R45/Q45*100</f>
        <v>100</v>
      </c>
    </row>
    <row r="46" customFormat="false" ht="76.5" hidden="false" customHeight="false" outlineLevel="0" collapsed="false">
      <c r="A46" s="56" t="s">
        <v>84</v>
      </c>
      <c r="B46" s="57" t="s">
        <v>85</v>
      </c>
      <c r="C46" s="42" t="n">
        <v>1651015</v>
      </c>
      <c r="D46" s="42" t="n">
        <v>426394</v>
      </c>
      <c r="E46" s="42" t="n">
        <v>1251507</v>
      </c>
      <c r="F46" s="42" t="n">
        <v>426394</v>
      </c>
      <c r="G46" s="55" t="n">
        <v>426394</v>
      </c>
      <c r="H46" s="43" t="n">
        <f aca="false">G46/E46*100</f>
        <v>34.0704446719036</v>
      </c>
      <c r="I46" s="43" t="n">
        <f aca="false">G46/C46*100</f>
        <v>25.8261735962423</v>
      </c>
      <c r="J46" s="43" t="n">
        <f aca="false">G46/D46*100</f>
        <v>100</v>
      </c>
      <c r="K46" s="43" t="n">
        <f aca="false">G46/F46*100</f>
        <v>100</v>
      </c>
      <c r="L46" s="44" t="n">
        <v>0</v>
      </c>
      <c r="M46" s="44" t="n">
        <v>0</v>
      </c>
      <c r="N46" s="44" t="n">
        <v>0</v>
      </c>
      <c r="O46" s="51" t="n">
        <v>0</v>
      </c>
      <c r="P46" s="43" t="n">
        <v>0</v>
      </c>
      <c r="Q46" s="44" t="n">
        <f aca="false">M46+D46</f>
        <v>426394</v>
      </c>
      <c r="R46" s="44" t="n">
        <f aca="false">N46+G46</f>
        <v>426394</v>
      </c>
      <c r="S46" s="43" t="e">
        <f aca="false">R46/$AT$46*100</f>
        <v>#REF!</v>
      </c>
      <c r="T46" s="43" t="n">
        <f aca="false">R46/Q46*100</f>
        <v>100</v>
      </c>
    </row>
    <row r="47" customFormat="false" ht="19.5" hidden="false" customHeight="true" outlineLevel="0" collapsed="false">
      <c r="A47" s="63" t="s">
        <v>86</v>
      </c>
      <c r="B47" s="64" t="s">
        <v>87</v>
      </c>
      <c r="C47" s="42" t="n">
        <v>3787626</v>
      </c>
      <c r="D47" s="42" t="n">
        <v>1915618</v>
      </c>
      <c r="E47" s="42" t="n">
        <v>3148406</v>
      </c>
      <c r="F47" s="42" t="n">
        <v>1714218</v>
      </c>
      <c r="G47" s="42" t="n">
        <v>1269787</v>
      </c>
      <c r="H47" s="43" t="n">
        <f aca="false">G47/E47*100</f>
        <v>40.3311072333111</v>
      </c>
      <c r="I47" s="43" t="n">
        <f aca="false">G47/C47*100</f>
        <v>33.5246140986465</v>
      </c>
      <c r="J47" s="43" t="n">
        <f aca="false">G47/D47*100</f>
        <v>66.2860236226638</v>
      </c>
      <c r="K47" s="43" t="n">
        <f aca="false">G47/F47*100</f>
        <v>74.0738342497862</v>
      </c>
      <c r="L47" s="44" t="n">
        <v>0</v>
      </c>
      <c r="M47" s="44" t="n">
        <v>0</v>
      </c>
      <c r="N47" s="44" t="n">
        <v>0</v>
      </c>
      <c r="O47" s="51" t="n">
        <v>0</v>
      </c>
      <c r="P47" s="43" t="n">
        <v>0</v>
      </c>
      <c r="Q47" s="44" t="n">
        <f aca="false">M47+D47</f>
        <v>1915618</v>
      </c>
      <c r="R47" s="44" t="n">
        <f aca="false">N47+G47</f>
        <v>1269787</v>
      </c>
      <c r="S47" s="43" t="e">
        <f aca="false">R47/$AU$47*100</f>
        <v>#REF!</v>
      </c>
      <c r="T47" s="43" t="n">
        <f aca="false">R47/Q47*100</f>
        <v>66.2860236226638</v>
      </c>
    </row>
    <row r="48" customFormat="false" ht="13.5" hidden="false" customHeight="false" outlineLevel="0" collapsed="false">
      <c r="A48" s="65" t="n">
        <v>4000</v>
      </c>
      <c r="B48" s="66" t="s">
        <v>88</v>
      </c>
      <c r="C48" s="37" t="n">
        <f aca="false">C49</f>
        <v>143182</v>
      </c>
      <c r="D48" s="37" t="n">
        <f aca="false">D49</f>
        <v>173182</v>
      </c>
      <c r="E48" s="37" t="n">
        <f aca="false">E49</f>
        <v>173182</v>
      </c>
      <c r="F48" s="37" t="n">
        <f aca="false">F49</f>
        <v>85082</v>
      </c>
      <c r="G48" s="37" t="n">
        <f aca="false">G49</f>
        <v>32772</v>
      </c>
      <c r="H48" s="38" t="n">
        <f aca="false">G48/E48*100</f>
        <v>18.9234446997956</v>
      </c>
      <c r="I48" s="38" t="n">
        <f aca="false">G48/C48*100</f>
        <v>22.8883518878071</v>
      </c>
      <c r="J48" s="38" t="n">
        <f aca="false">G48/D48*100</f>
        <v>18.9234446997956</v>
      </c>
      <c r="K48" s="38" t="n">
        <f aca="false">G48/F48*100</f>
        <v>38.5181354458052</v>
      </c>
      <c r="L48" s="49" t="n">
        <f aca="false">L49</f>
        <v>0</v>
      </c>
      <c r="M48" s="49" t="n">
        <f aca="false">M49</f>
        <v>0</v>
      </c>
      <c r="N48" s="49" t="n">
        <f aca="false">N49</f>
        <v>0</v>
      </c>
      <c r="O48" s="51" t="n">
        <v>0</v>
      </c>
      <c r="P48" s="43" t="n">
        <v>0</v>
      </c>
      <c r="Q48" s="49" t="n">
        <f aca="false">M48+D48</f>
        <v>173182</v>
      </c>
      <c r="R48" s="49" t="n">
        <f aca="false">N48+G48</f>
        <v>32772</v>
      </c>
      <c r="S48" s="38" t="e">
        <f aca="false">R48/$AV$48*100</f>
        <v>#REF!</v>
      </c>
      <c r="T48" s="38" t="n">
        <f aca="false">R48/Q48*100</f>
        <v>18.9234446997956</v>
      </c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customFormat="false" ht="21" hidden="false" customHeight="true" outlineLevel="0" collapsed="false">
      <c r="A49" s="68" t="n">
        <v>4082</v>
      </c>
      <c r="B49" s="69" t="s">
        <v>89</v>
      </c>
      <c r="C49" s="42" t="n">
        <v>143182</v>
      </c>
      <c r="D49" s="42" t="n">
        <v>173182</v>
      </c>
      <c r="E49" s="42" t="n">
        <v>173182</v>
      </c>
      <c r="F49" s="42" t="n">
        <v>85082</v>
      </c>
      <c r="G49" s="42" t="n">
        <v>32772</v>
      </c>
      <c r="H49" s="43" t="n">
        <f aca="false">G49/E49*100</f>
        <v>18.9234446997956</v>
      </c>
      <c r="I49" s="43" t="n">
        <f aca="false">G49/C49*100</f>
        <v>22.8883518878071</v>
      </c>
      <c r="J49" s="43" t="n">
        <f aca="false">G49/D49*100</f>
        <v>18.9234446997956</v>
      </c>
      <c r="K49" s="43" t="n">
        <f aca="false">G49/F49*100</f>
        <v>38.5181354458052</v>
      </c>
      <c r="L49" s="44" t="n">
        <v>0</v>
      </c>
      <c r="M49" s="44" t="n">
        <v>0</v>
      </c>
      <c r="N49" s="44" t="n">
        <v>0</v>
      </c>
      <c r="O49" s="51" t="n">
        <v>0</v>
      </c>
      <c r="P49" s="43" t="n">
        <v>0</v>
      </c>
      <c r="Q49" s="44" t="n">
        <f aca="false">M49+D49</f>
        <v>173182</v>
      </c>
      <c r="R49" s="44" t="n">
        <f aca="false">N49+G49</f>
        <v>32772</v>
      </c>
      <c r="S49" s="43" t="e">
        <f aca="false">R49/$AW$49*100</f>
        <v>#REF!</v>
      </c>
      <c r="T49" s="43" t="n">
        <f aca="false">R49/Q49*100</f>
        <v>18.9234446997956</v>
      </c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customFormat="false" ht="17.25" hidden="false" customHeight="true" outlineLevel="0" collapsed="false">
      <c r="A50" s="65" t="n">
        <v>6000</v>
      </c>
      <c r="B50" s="70" t="s">
        <v>90</v>
      </c>
      <c r="C50" s="37" t="n">
        <f aca="false">C51</f>
        <v>2700000</v>
      </c>
      <c r="D50" s="37" t="n">
        <f aca="false">D51</f>
        <v>5000000</v>
      </c>
      <c r="E50" s="37" t="n">
        <f aca="false">E51</f>
        <v>3679768</v>
      </c>
      <c r="F50" s="37" t="n">
        <f aca="false">F51</f>
        <v>3851000</v>
      </c>
      <c r="G50" s="37" t="n">
        <f aca="false">G51</f>
        <v>863054</v>
      </c>
      <c r="H50" s="37" t="n">
        <f aca="false">H51</f>
        <v>0</v>
      </c>
      <c r="I50" s="37" t="n">
        <f aca="false">I51</f>
        <v>31.964962962963</v>
      </c>
      <c r="J50" s="37" t="n">
        <f aca="false">J51</f>
        <v>17.26108</v>
      </c>
      <c r="K50" s="37" t="n">
        <f aca="false">K51</f>
        <v>22.411165930927</v>
      </c>
      <c r="L50" s="37" t="n">
        <f aca="false">L51</f>
        <v>18402</v>
      </c>
      <c r="M50" s="37" t="n">
        <f aca="false">M51</f>
        <v>18402</v>
      </c>
      <c r="N50" s="37" t="n">
        <f aca="false">N51</f>
        <v>0</v>
      </c>
      <c r="O50" s="37" t="n">
        <f aca="false">O51</f>
        <v>0</v>
      </c>
      <c r="P50" s="37" t="n">
        <f aca="false">P51</f>
        <v>0</v>
      </c>
      <c r="Q50" s="37" t="n">
        <f aca="false">Q51</f>
        <v>5018402</v>
      </c>
      <c r="R50" s="37" t="n">
        <f aca="false">R51</f>
        <v>863054</v>
      </c>
      <c r="S50" s="37" t="e">
        <f aca="false">S51</f>
        <v>#REF!</v>
      </c>
      <c r="T50" s="37" t="n">
        <f aca="false">T51</f>
        <v>17.1977852710883</v>
      </c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="4" customFormat="true" ht="18.75" hidden="false" customHeight="true" outlineLevel="0" collapsed="false">
      <c r="A51" s="71" t="n">
        <v>6030</v>
      </c>
      <c r="B51" s="69" t="s">
        <v>91</v>
      </c>
      <c r="C51" s="55" t="n">
        <v>2700000</v>
      </c>
      <c r="D51" s="55" t="n">
        <v>5000000</v>
      </c>
      <c r="E51" s="55" t="n">
        <v>3679768</v>
      </c>
      <c r="F51" s="55" t="n">
        <v>3851000</v>
      </c>
      <c r="G51" s="55" t="n">
        <v>863054</v>
      </c>
      <c r="H51" s="72"/>
      <c r="I51" s="43" t="n">
        <f aca="false">G51/C51*100</f>
        <v>31.964962962963</v>
      </c>
      <c r="J51" s="43" t="n">
        <f aca="false">G51/D51*100</f>
        <v>17.26108</v>
      </c>
      <c r="K51" s="43" t="n">
        <f aca="false">G51/F51*100</f>
        <v>22.411165930927</v>
      </c>
      <c r="L51" s="44" t="n">
        <v>18402</v>
      </c>
      <c r="M51" s="44" t="n">
        <v>18402</v>
      </c>
      <c r="N51" s="44" t="n">
        <v>0</v>
      </c>
      <c r="O51" s="51" t="n">
        <f aca="false">N51/L51*100</f>
        <v>0</v>
      </c>
      <c r="P51" s="43" t="n">
        <f aca="false">N51/M51*100</f>
        <v>0</v>
      </c>
      <c r="Q51" s="44" t="n">
        <f aca="false">M51+D51</f>
        <v>5018402</v>
      </c>
      <c r="R51" s="44" t="n">
        <f aca="false">N51+G51</f>
        <v>863054</v>
      </c>
      <c r="S51" s="43" t="e">
        <f aca="false">R51/$AY$51*100</f>
        <v>#REF!</v>
      </c>
      <c r="T51" s="43" t="n">
        <f aca="false">R51/Q51*100</f>
        <v>17.1977852710883</v>
      </c>
    </row>
    <row r="52" customFormat="false" ht="18.75" hidden="false" customHeight="true" outlineLevel="0" collapsed="false">
      <c r="A52" s="65" t="n">
        <v>7300</v>
      </c>
      <c r="B52" s="47" t="s">
        <v>92</v>
      </c>
      <c r="C52" s="37" t="n">
        <f aca="false">C53</f>
        <v>50000</v>
      </c>
      <c r="D52" s="37" t="n">
        <f aca="false">D53</f>
        <v>50000</v>
      </c>
      <c r="E52" s="37" t="n">
        <f aca="false">E53</f>
        <v>50000</v>
      </c>
      <c r="F52" s="37" t="n">
        <f aca="false">F53</f>
        <v>20000</v>
      </c>
      <c r="G52" s="37" t="n">
        <f aca="false">G53</f>
        <v>0</v>
      </c>
      <c r="H52" s="72" t="n">
        <f aca="false">H53</f>
        <v>0</v>
      </c>
      <c r="I52" s="43" t="n">
        <f aca="false">G52/C52*100</f>
        <v>0</v>
      </c>
      <c r="J52" s="43" t="n">
        <f aca="false">G52/D52*100</f>
        <v>0</v>
      </c>
      <c r="K52" s="43" t="n">
        <v>0</v>
      </c>
      <c r="L52" s="49" t="n">
        <f aca="false">L53</f>
        <v>0</v>
      </c>
      <c r="M52" s="49" t="n">
        <f aca="false">M53</f>
        <v>0</v>
      </c>
      <c r="N52" s="44" t="n">
        <f aca="false">N53</f>
        <v>0</v>
      </c>
      <c r="O52" s="51" t="n">
        <v>0</v>
      </c>
      <c r="P52" s="43" t="n">
        <v>0</v>
      </c>
      <c r="Q52" s="49" t="n">
        <f aca="false">M52+D52</f>
        <v>50000</v>
      </c>
      <c r="R52" s="49" t="n">
        <f aca="false">N52+G52</f>
        <v>0</v>
      </c>
      <c r="S52" s="38" t="n">
        <v>0</v>
      </c>
      <c r="T52" s="38" t="n">
        <f aca="false">R52/Q52*100</f>
        <v>0</v>
      </c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="4" customFormat="true" ht="18" hidden="false" customHeight="true" outlineLevel="0" collapsed="false">
      <c r="A53" s="68" t="n">
        <v>7340</v>
      </c>
      <c r="B53" s="64" t="s">
        <v>93</v>
      </c>
      <c r="C53" s="55" t="n">
        <v>50000</v>
      </c>
      <c r="D53" s="55" t="n">
        <v>50000</v>
      </c>
      <c r="E53" s="55" t="n">
        <v>50000</v>
      </c>
      <c r="F53" s="55" t="n">
        <v>20000</v>
      </c>
      <c r="G53" s="55" t="n">
        <v>0</v>
      </c>
      <c r="H53" s="43"/>
      <c r="I53" s="43" t="n">
        <f aca="false">G53/C53*100</f>
        <v>0</v>
      </c>
      <c r="J53" s="43" t="n">
        <f aca="false">G53/D53*100</f>
        <v>0</v>
      </c>
      <c r="K53" s="43" t="n">
        <v>0</v>
      </c>
      <c r="L53" s="44" t="n">
        <v>0</v>
      </c>
      <c r="M53" s="44" t="n">
        <v>0</v>
      </c>
      <c r="N53" s="44" t="n">
        <v>0</v>
      </c>
      <c r="O53" s="51" t="n">
        <v>0</v>
      </c>
      <c r="P53" s="43" t="n">
        <v>0</v>
      </c>
      <c r="Q53" s="44" t="n">
        <f aca="false">M53+D53</f>
        <v>50000</v>
      </c>
      <c r="R53" s="44" t="n">
        <f aca="false">N53+G53</f>
        <v>0</v>
      </c>
      <c r="S53" s="43" t="e">
        <f aca="false">R53/$BA$53*100</f>
        <v>#REF!</v>
      </c>
      <c r="T53" s="43" t="n">
        <f aca="false">R53/Q53*100</f>
        <v>0</v>
      </c>
    </row>
    <row r="54" s="75" customFormat="true" ht="16.5" hidden="false" customHeight="true" outlineLevel="0" collapsed="false">
      <c r="A54" s="73"/>
      <c r="B54" s="74" t="s">
        <v>94</v>
      </c>
      <c r="C54" s="37" t="n">
        <f aca="false">C14+C17+C48+C50+C52</f>
        <v>253034689</v>
      </c>
      <c r="D54" s="37" t="n">
        <f aca="false">D14+D17+D48+D50+D52</f>
        <v>107855240</v>
      </c>
      <c r="E54" s="37" t="n">
        <f aca="false">E14+E17+E48+E50+E52</f>
        <v>97617721</v>
      </c>
      <c r="F54" s="37" t="n">
        <f aca="false">F14+F17+F48+F50+F52</f>
        <v>99143013</v>
      </c>
      <c r="G54" s="37" t="n">
        <f aca="false">G14+G17+G48+G50+G52</f>
        <v>94683365</v>
      </c>
      <c r="H54" s="37" t="n">
        <f aca="false">H14+H17+H48+H50+H52</f>
        <v>184.733583906614</v>
      </c>
      <c r="I54" s="38" t="n">
        <f aca="false">G54/C54*100</f>
        <v>37.4191243794245</v>
      </c>
      <c r="J54" s="38" t="n">
        <f aca="false">G54/D54*100</f>
        <v>87.7874501044177</v>
      </c>
      <c r="K54" s="38" t="n">
        <f aca="false">G54/F54*100</f>
        <v>95.5018030367909</v>
      </c>
      <c r="L54" s="37" t="n">
        <f aca="false">L14+L17+L48+L50+L52</f>
        <v>106059</v>
      </c>
      <c r="M54" s="37" t="n">
        <f aca="false">M14+M17+M48+M50+M52</f>
        <v>131679</v>
      </c>
      <c r="N54" s="37" t="n">
        <f aca="false">N14+N17+N48+N50+N52</f>
        <v>112918</v>
      </c>
      <c r="O54" s="45" t="n">
        <f aca="false">N54/L54*100</f>
        <v>106.467155074063</v>
      </c>
      <c r="P54" s="38" t="n">
        <f aca="false">N54/M54*100</f>
        <v>85.7524738189081</v>
      </c>
      <c r="Q54" s="37" t="n">
        <f aca="false">Q14+Q17+Q48+Q50+Q52</f>
        <v>107986919</v>
      </c>
      <c r="R54" s="37" t="n">
        <f aca="false">R14+R17+R48+R50+R52</f>
        <v>94796283</v>
      </c>
      <c r="S54" s="38" t="e">
        <f aca="false">R54/$BB$54*100</f>
        <v>#REF!</v>
      </c>
      <c r="T54" s="38" t="n">
        <f aca="false">R54/Q54*100</f>
        <v>87.784968659028</v>
      </c>
      <c r="V54" s="76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customFormat="false" ht="13.5" hidden="true" customHeight="false" outlineLevel="0" collapsed="false">
      <c r="A55" s="68"/>
      <c r="B55" s="58"/>
      <c r="C55" s="55"/>
      <c r="D55" s="44"/>
      <c r="E55" s="44"/>
      <c r="F55" s="44"/>
      <c r="G55" s="44"/>
      <c r="H55" s="43"/>
      <c r="I55" s="43"/>
      <c r="J55" s="43"/>
      <c r="K55" s="43"/>
      <c r="L55" s="44"/>
      <c r="M55" s="44"/>
      <c r="N55" s="44"/>
      <c r="O55" s="51"/>
      <c r="P55" s="43" t="e">
        <f aca="false">N55/M55*100</f>
        <v>#DIV/0!</v>
      </c>
      <c r="Q55" s="44"/>
      <c r="R55" s="44"/>
      <c r="S55" s="43"/>
      <c r="T55" s="43"/>
    </row>
    <row r="56" customFormat="false" ht="13.5" hidden="true" customHeight="false" outlineLevel="0" collapsed="false">
      <c r="A56" s="18"/>
      <c r="B56" s="78"/>
      <c r="C56" s="55"/>
      <c r="D56" s="44"/>
      <c r="E56" s="44"/>
      <c r="F56" s="44"/>
      <c r="G56" s="44"/>
      <c r="H56" s="43"/>
      <c r="I56" s="43"/>
      <c r="J56" s="43"/>
      <c r="K56" s="43"/>
      <c r="L56" s="44"/>
      <c r="M56" s="44"/>
      <c r="N56" s="44"/>
      <c r="O56" s="51"/>
      <c r="P56" s="43" t="e">
        <f aca="false">N56/M56*100</f>
        <v>#DIV/0!</v>
      </c>
      <c r="Q56" s="44"/>
      <c r="R56" s="44"/>
      <c r="S56" s="43"/>
      <c r="T56" s="43"/>
    </row>
    <row r="57" customFormat="false" ht="13.5" hidden="true" customHeight="false" outlineLevel="0" collapsed="false">
      <c r="A57" s="18"/>
      <c r="B57" s="79"/>
      <c r="C57" s="55"/>
      <c r="D57" s="44"/>
      <c r="E57" s="44"/>
      <c r="F57" s="44"/>
      <c r="G57" s="44"/>
      <c r="H57" s="43"/>
      <c r="I57" s="43"/>
      <c r="J57" s="43"/>
      <c r="K57" s="43"/>
      <c r="L57" s="44"/>
      <c r="M57" s="44"/>
      <c r="N57" s="44"/>
      <c r="O57" s="51"/>
      <c r="P57" s="43" t="e">
        <f aca="false">N57/M57*100</f>
        <v>#DIV/0!</v>
      </c>
      <c r="Q57" s="44"/>
      <c r="R57" s="44"/>
      <c r="S57" s="43"/>
      <c r="T57" s="43"/>
    </row>
    <row r="58" customFormat="false" ht="15.75" hidden="false" customHeight="true" outlineLevel="0" collapsed="false">
      <c r="A58" s="80"/>
      <c r="B58" s="81" t="s">
        <v>95</v>
      </c>
      <c r="C58" s="37"/>
      <c r="D58" s="49"/>
      <c r="E58" s="49"/>
      <c r="F58" s="49"/>
      <c r="G58" s="37" t="n">
        <v>546348</v>
      </c>
      <c r="H58" s="38"/>
      <c r="I58" s="38"/>
      <c r="J58" s="38"/>
      <c r="K58" s="38"/>
      <c r="L58" s="49"/>
      <c r="M58" s="49"/>
      <c r="N58" s="37" t="n">
        <v>49117</v>
      </c>
      <c r="O58" s="45"/>
      <c r="P58" s="43"/>
      <c r="Q58" s="49"/>
      <c r="R58" s="49" t="n">
        <f aca="false">G58+N58</f>
        <v>595465</v>
      </c>
      <c r="S58" s="38"/>
      <c r="T58" s="38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customFormat="false" ht="32.25" hidden="false" customHeight="true" outlineLevel="0" collapsed="false">
      <c r="A59" s="82"/>
      <c r="B59" s="82"/>
      <c r="C59" s="83"/>
      <c r="D59" s="84"/>
      <c r="E59" s="85"/>
      <c r="F59" s="85"/>
      <c r="G59" s="86"/>
      <c r="H59" s="87"/>
      <c r="I59" s="87"/>
      <c r="J59" s="88"/>
      <c r="K59" s="87"/>
      <c r="L59" s="87"/>
      <c r="M59" s="89"/>
      <c r="N59" s="89"/>
      <c r="O59" s="90"/>
      <c r="P59" s="90"/>
      <c r="Q59" s="89"/>
      <c r="R59" s="91"/>
      <c r="S59" s="85"/>
      <c r="T59" s="85"/>
    </row>
    <row r="60" customFormat="false" ht="15.75" hidden="false" customHeight="false" outlineLevel="0" collapsed="false">
      <c r="A60" s="4"/>
      <c r="B60" s="92"/>
      <c r="C60" s="4"/>
      <c r="D60" s="93"/>
      <c r="L60" s="94"/>
      <c r="M60" s="94"/>
      <c r="N60" s="94"/>
      <c r="Q60" s="94"/>
      <c r="R60" s="94"/>
    </row>
    <row r="61" customFormat="false" ht="36.75" hidden="false" customHeight="true" outlineLevel="0" collapsed="false">
      <c r="A61" s="95"/>
      <c r="B61" s="95" t="s">
        <v>96</v>
      </c>
      <c r="C61" s="83"/>
      <c r="D61" s="84"/>
      <c r="E61" s="85"/>
      <c r="F61" s="85"/>
      <c r="G61" s="96"/>
      <c r="H61" s="87"/>
      <c r="I61" s="87"/>
      <c r="J61" s="88"/>
      <c r="K61" s="87"/>
      <c r="L61" s="87" t="s">
        <v>97</v>
      </c>
      <c r="M61" s="89"/>
      <c r="N61" s="89"/>
      <c r="O61" s="90"/>
      <c r="P61" s="90"/>
      <c r="Q61" s="89"/>
      <c r="R61" s="91"/>
      <c r="S61" s="85"/>
      <c r="T61" s="85"/>
    </row>
    <row r="62" customFormat="false" ht="15.75" hidden="false" customHeight="false" outlineLevel="0" collapsed="false">
      <c r="A62" s="97"/>
      <c r="B62" s="97" t="s">
        <v>98</v>
      </c>
      <c r="C62" s="98"/>
      <c r="D62" s="99"/>
      <c r="E62" s="99"/>
      <c r="F62" s="99" t="s">
        <v>99</v>
      </c>
      <c r="G62" s="100" t="s">
        <v>100</v>
      </c>
      <c r="H62" s="99"/>
      <c r="I62" s="99"/>
      <c r="J62" s="101"/>
      <c r="K62" s="99"/>
      <c r="L62" s="99"/>
      <c r="M62" s="99"/>
      <c r="N62" s="99"/>
      <c r="O62" s="99"/>
      <c r="P62" s="99"/>
      <c r="Q62" s="99"/>
      <c r="R62" s="99"/>
      <c r="S62" s="99"/>
      <c r="T62" s="99"/>
    </row>
  </sheetData>
  <mergeCells count="24">
    <mergeCell ref="A7:A13"/>
    <mergeCell ref="B7:B13"/>
    <mergeCell ref="C7:K7"/>
    <mergeCell ref="L7:P7"/>
    <mergeCell ref="Q7:T7"/>
    <mergeCell ref="A19:A20"/>
    <mergeCell ref="B19:B20"/>
    <mergeCell ref="C19:C20"/>
    <mergeCell ref="D19:D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A59:B59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4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language>ru-RU</dc:language>
  <cp:lastPrinted>2019-08-08T10:49:17Z</cp:lastPrinted>
  <dcterms:modified xsi:type="dcterms:W3CDTF">2019-08-19T12:03:12Z</dcterms:modified>
  <cp:revision>1</cp:revision>
</cp:coreProperties>
</file>