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за 12 місяців 2019" sheetId="1" r:id="rId1"/>
  </sheets>
  <definedNames>
    <definedName name="_xlnm.Print_Area" localSheetId="0">'вик. за 12 місяців 2019'!$A$1:$G$121</definedName>
  </definedNames>
  <calcPr fullCalcOnLoad="1" refMode="R1C1"/>
</workbook>
</file>

<file path=xl/sharedStrings.xml><?xml version="1.0" encoding="utf-8"?>
<sst xmlns="http://schemas.openxmlformats.org/spreadsheetml/2006/main" count="113" uniqueCount="109">
  <si>
    <t xml:space="preserve">                                                                             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</si>
  <si>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</si>
  <si>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</si>
  <si>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Адміністративні збори та платежі, доходи від некомерційної господарської діяльності</t>
  </si>
  <si>
    <t>Інші розрахунки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</si>
  <si>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</si>
  <si>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</si>
  <si>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</si>
  <si>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</si>
  <si>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</si>
  <si>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</si>
  <si>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</si>
  <si>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</si>
  <si>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</si>
  <si>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</si>
  <si>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</si>
  <si>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</si>
  <si>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Найменування показника</t>
  </si>
  <si>
    <t>Разом доходів</t>
  </si>
  <si>
    <t>Залишок коштів на початок звітного періоду</t>
  </si>
  <si>
    <t>СПЕЦІАЛЬНИЙ ФОНД ВСЬОГО</t>
  </si>
  <si>
    <t>Фінансування за рахунок коштів єдиного казначейського рахунку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</si>
  <si>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</si>
  <si>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</si>
  <si>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</si>
  <si>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</si>
  <si>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</si>
  <si>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</si>
  <si>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</si>
  <si>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</si>
  <si>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</si>
  <si>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</si>
  <si>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</si>
  <si>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</si>
  <si>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</si>
  <si>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робіт)</t>
  </si>
  <si>
    <t>Інші субвенції з місцевого бюджету, всього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</si>
  <si>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</si>
  <si>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</si>
  <si>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</si>
  <si>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</si>
  <si>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</si>
  <si>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</si>
  <si>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</si>
  <si>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</si>
  <si>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ЗАГАЛЬНИЙ ФОНД ВСЬОГО</t>
  </si>
  <si>
    <t>ЗАГАЛЬНИЙ ФОНД з офіційними трансфертами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</si>
  <si>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</si>
  <si>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</si>
  <si>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</si>
  <si>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>Спеціальний фонд</t>
  </si>
  <si>
    <t>ВСЬОГО ДОХОДІВ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</si>
  <si>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</si>
  <si>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</si>
  <si>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</si>
  <si>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</si>
  <si>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</si>
  <si>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</si>
  <si>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</si>
  <si>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</si>
  <si>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</si>
  <si>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</si>
  <si>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</si>
  <si>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</si>
  <si>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</si>
  <si>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</si>
  <si>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</si>
  <si>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</si>
  <si>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</si>
  <si>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>Інші субвенції (субвенція з міського бюджету на благоустрій території району)</t>
  </si>
  <si>
    <t>Від органів державного управління</t>
  </si>
  <si>
    <t>Кошти, що надходять за взаємними розрахунками між місцевими бюджетами</t>
  </si>
  <si>
    <t>Додаток 1</t>
  </si>
  <si>
    <t>до рішення виконкому районної у місті ради від ________________№__________</t>
  </si>
  <si>
    <t>Відсоток виконання</t>
  </si>
  <si>
    <t>Інші субвенції (субвенція з міського бюджету на погашення заборгованості за спожитий природний газ закладами освіти)</t>
  </si>
  <si>
    <t>Інші субвенції (субвенція з міського бюджету на фінансування переможців обласного конкурсу мікропроектів з енергоефективності та енергозбереження серед органів самоорганізіції населення та ОСББ)</t>
  </si>
  <si>
    <t>Код бюджетної класифкації</t>
  </si>
  <si>
    <t>Уточнений план на 2019 рік</t>
  </si>
  <si>
    <t>Уточнений план за звітний період</t>
  </si>
  <si>
    <t>Виконано за звітний період</t>
  </si>
  <si>
    <t>до уточненого плану по бюджету району на 2019 рік</t>
  </si>
  <si>
    <t>до уточненого плану по бюджету району на звітний період</t>
  </si>
  <si>
    <t xml:space="preserve">                       ПОДАТКОВІ НАДХОДЖЕННЯ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</si>
  <si>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</si>
  <si>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</si>
  <si>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</si>
  <si>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</si>
  <si>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</si>
  <si>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</si>
  <si>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</si>
  <si>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</si>
  <si>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ДОХОДИ ВІД ОПЕРАЦІЙ З КАПІТАЛОМ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</si>
  <si>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</si>
  <si>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</si>
  <si>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 ТРАНСФЕРТИ</t>
  </si>
  <si>
    <t>Субвенції з місцевих бюджетів іншим місцевим бюджетам, всього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</si>
  <si>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</si>
  <si>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 xml:space="preserve">рідких нечистот, внесків за встановлення, обслуговування та заміну вузлів комерційного обліку </t>
  </si>
  <si>
    <t>вихователя, підтримку малих групових будинків за рахунок відповідної субвенції з державного</t>
  </si>
  <si>
    <t>антитерористичної операції та членів їх сімей м. Дніпра "Родина героя" на 2017-2021роки</t>
  </si>
  <si>
    <t>їх сімей, що проживають та зареєстровані у м. Дніпрі)</t>
  </si>
  <si>
    <t xml:space="preserve">населення у місті Дніпрі на 2017-2021 роки (організація проведення оплачувальних громадських </t>
  </si>
  <si>
    <t>Інші субвенції з місцевого бюджету (субвенція бюджету Шевченківського району у місті на виконання Програми виконання доручень виборців депутатами Дніпровської міської ради VІІ скликання на 2016-2020 роки)</t>
  </si>
  <si>
    <t>Звіт про виконання доходної частини бюджету по Шевченківському району за 2019 рік</t>
  </si>
  <si>
    <t>(у розрізі дохідних джерел)</t>
  </si>
  <si>
    <t>Заступник голови районної у місті ради з питань діяльності</t>
  </si>
  <si>
    <t>виконавчих органів 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</si>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</sst>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  <numFmt numFmtId="200" formatCode="#,##0.00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52" applyFont="1" applyFill="1" applyBorder="1" applyAlignment="1">
      <alignment horizont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99" fontId="2" fillId="33" borderId="10" xfId="0" applyNumberFormat="1" applyFont="1" applyFill="1" applyBorder="1" applyAlignment="1">
      <alignment horizontal="center" vertical="center"/>
    </xf>
    <xf numFmtId="199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52" applyFont="1" applyFill="1">
      <alignment/>
      <protection/>
    </xf>
    <xf numFmtId="0" fontId="2" fillId="0" borderId="11" xfId="0" applyFont="1" applyFill="1" applyBorder="1" applyAlignment="1">
      <alignment/>
    </xf>
    <xf numFmtId="0" fontId="2" fillId="0" borderId="12" xfId="52" applyFont="1" applyFill="1" applyBorder="1">
      <alignment/>
      <protection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52" applyFont="1" applyFill="1" applyBorder="1">
      <alignment/>
      <protection/>
    </xf>
    <xf numFmtId="0" fontId="2" fillId="0" borderId="13" xfId="52" applyFont="1" applyFill="1" applyBorder="1">
      <alignment/>
      <protection/>
    </xf>
    <xf numFmtId="0" fontId="1" fillId="0" borderId="13" xfId="52" applyFont="1" applyFill="1" applyBorder="1">
      <alignment/>
      <protection/>
    </xf>
    <xf numFmtId="0" fontId="2" fillId="0" borderId="14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0" xfId="52" applyFont="1" applyFill="1" applyAlignment="1">
      <alignment horizontal="left" wrapText="1"/>
      <protection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tabSelected="1" view="pageBreakPreview" zoomScale="60" zoomScaleNormal="75" workbookViewId="0" topLeftCell="A1">
      <selection activeCell="E100" sqref="E100"/>
    </sheetView>
  </sheetViews>
  <sheetFormatPr defaultColWidth="9.00390625" defaultRowHeight="12.75"/>
  <cols>
    <col min="1" max="1" width="13.625" style="8" customWidth="1"/>
    <col min="2" max="2" width="116.125" style="8" customWidth="1"/>
    <col min="3" max="3" width="16.25390625" style="8" customWidth="1"/>
    <col min="4" max="5" width="17.75390625" style="8" customWidth="1"/>
    <col min="6" max="6" width="18.375" style="8" customWidth="1"/>
    <col min="7" max="7" width="18.625" style="8" customWidth="1"/>
    <col min="8" max="16384" width="9.125" style="8" customWidth="1"/>
  </cols>
  <sheetData>
    <row r="1" spans="1:11" ht="18.75">
      <c r="A1" s="5"/>
      <c r="B1" s="5"/>
      <c r="C1" s="5"/>
      <c r="D1" s="5"/>
      <c r="E1" s="6" t="s">
        <v>72</v>
      </c>
      <c r="F1" s="6"/>
      <c r="G1" s="6"/>
      <c r="H1" s="5"/>
      <c r="I1" s="7"/>
      <c r="J1" s="7"/>
      <c r="K1" s="7"/>
    </row>
    <row r="2" spans="1:11" ht="18.75">
      <c r="A2" s="5"/>
      <c r="B2" s="5"/>
      <c r="C2" s="5"/>
      <c r="D2" s="5"/>
      <c r="E2" s="56" t="s">
        <v>73</v>
      </c>
      <c r="F2" s="56"/>
      <c r="G2" s="56"/>
      <c r="H2" s="5"/>
      <c r="I2" s="7"/>
      <c r="J2" s="7"/>
      <c r="K2" s="7"/>
    </row>
    <row r="3" spans="1:11" ht="18.75">
      <c r="A3" s="5"/>
      <c r="B3" s="5"/>
      <c r="C3" s="5"/>
      <c r="D3" s="5"/>
      <c r="E3" s="56"/>
      <c r="F3" s="56"/>
      <c r="G3" s="56"/>
      <c r="H3" s="5"/>
      <c r="I3" s="7"/>
      <c r="J3" s="7"/>
      <c r="K3" s="7"/>
    </row>
    <row r="4" spans="1:11" ht="18.75">
      <c r="A4" s="5"/>
      <c r="B4" s="5"/>
      <c r="C4" s="5"/>
      <c r="D4" s="5"/>
      <c r="E4" s="6"/>
      <c r="F4" s="6"/>
      <c r="G4" s="6"/>
      <c r="H4" s="5"/>
      <c r="I4" s="7"/>
      <c r="J4" s="7"/>
      <c r="K4" s="7"/>
    </row>
    <row r="5" spans="1:11" ht="18.75">
      <c r="A5" s="9"/>
      <c r="B5" s="10"/>
      <c r="C5" s="10"/>
      <c r="D5" s="10"/>
      <c r="E5" s="6"/>
      <c r="F5" s="6"/>
      <c r="G5" s="6"/>
      <c r="H5" s="7"/>
      <c r="I5" s="7"/>
      <c r="J5" s="7"/>
      <c r="K5" s="7"/>
    </row>
    <row r="6" spans="1:11" ht="20.25">
      <c r="A6" s="57" t="s">
        <v>104</v>
      </c>
      <c r="B6" s="57"/>
      <c r="C6" s="57"/>
      <c r="D6" s="57"/>
      <c r="E6" s="57"/>
      <c r="F6" s="57"/>
      <c r="G6" s="57"/>
      <c r="H6" s="7"/>
      <c r="I6" s="7"/>
      <c r="J6" s="7"/>
      <c r="K6" s="7"/>
    </row>
    <row r="7" spans="1:11" ht="20.25">
      <c r="A7" s="57" t="s">
        <v>105</v>
      </c>
      <c r="B7" s="57"/>
      <c r="C7" s="57"/>
      <c r="D7" s="57"/>
      <c r="E7" s="57"/>
      <c r="F7" s="57"/>
      <c r="G7" s="57"/>
      <c r="H7" s="7"/>
      <c r="I7" s="7"/>
      <c r="J7" s="7"/>
      <c r="K7" s="7"/>
    </row>
    <row r="8" spans="1:11" ht="20.25">
      <c r="A8" s="10"/>
      <c r="B8" s="11"/>
      <c r="C8" s="11"/>
      <c r="D8" s="11"/>
      <c r="E8" s="10"/>
      <c r="F8" s="10"/>
      <c r="G8" s="7"/>
      <c r="H8" s="7"/>
      <c r="I8" s="7"/>
      <c r="J8" s="7"/>
      <c r="K8" s="7"/>
    </row>
    <row r="9" spans="1:11" ht="18.75">
      <c r="A9" s="9"/>
      <c r="B9" s="10"/>
      <c r="C9" s="10"/>
      <c r="D9" s="10"/>
      <c r="E9" s="10"/>
      <c r="F9" s="10"/>
      <c r="G9" s="10" t="s">
        <v>68</v>
      </c>
      <c r="H9" s="7"/>
      <c r="I9" s="7"/>
      <c r="J9" s="7"/>
      <c r="K9" s="7"/>
    </row>
    <row r="10" spans="1:11" ht="18" customHeight="1">
      <c r="A10" s="53" t="s">
        <v>77</v>
      </c>
      <c r="B10" s="55" t="s">
        <v>17</v>
      </c>
      <c r="C10" s="53" t="s">
        <v>78</v>
      </c>
      <c r="D10" s="53" t="s">
        <v>79</v>
      </c>
      <c r="E10" s="53" t="s">
        <v>80</v>
      </c>
      <c r="F10" s="58" t="s">
        <v>74</v>
      </c>
      <c r="G10" s="58"/>
      <c r="H10" s="7"/>
      <c r="I10" s="7"/>
      <c r="J10" s="7"/>
      <c r="K10" s="7"/>
    </row>
    <row r="11" spans="1:11" ht="18.75">
      <c r="A11" s="53"/>
      <c r="B11" s="55"/>
      <c r="C11" s="53"/>
      <c r="D11" s="53"/>
      <c r="E11" s="53"/>
      <c r="F11" s="53" t="s">
        <v>81</v>
      </c>
      <c r="G11" s="53" t="s">
        <v>82</v>
      </c>
      <c r="H11" s="7"/>
      <c r="I11" s="7"/>
      <c r="J11" s="7"/>
      <c r="K11" s="7"/>
    </row>
    <row r="12" spans="1:11" ht="18.75">
      <c r="A12" s="53"/>
      <c r="B12" s="55"/>
      <c r="C12" s="53"/>
      <c r="D12" s="53"/>
      <c r="E12" s="53"/>
      <c r="F12" s="53"/>
      <c r="G12" s="53"/>
      <c r="H12" s="7"/>
      <c r="I12" s="7"/>
      <c r="J12" s="7"/>
      <c r="K12" s="7"/>
    </row>
    <row r="13" spans="1:11" ht="18.75">
      <c r="A13" s="53"/>
      <c r="B13" s="55"/>
      <c r="C13" s="53"/>
      <c r="D13" s="53"/>
      <c r="E13" s="53"/>
      <c r="F13" s="53"/>
      <c r="G13" s="53"/>
      <c r="H13" s="7"/>
      <c r="I13" s="7"/>
      <c r="J13" s="7"/>
      <c r="K13" s="7"/>
    </row>
    <row r="14" spans="1:11" ht="18.75">
      <c r="A14" s="53"/>
      <c r="B14" s="55"/>
      <c r="C14" s="53"/>
      <c r="D14" s="53"/>
      <c r="E14" s="53"/>
      <c r="F14" s="53"/>
      <c r="G14" s="53"/>
      <c r="H14" s="7"/>
      <c r="I14" s="7"/>
      <c r="J14" s="7"/>
      <c r="K14" s="7"/>
    </row>
    <row r="15" spans="1:11" ht="18.75">
      <c r="A15" s="12">
        <v>1</v>
      </c>
      <c r="B15" s="1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7"/>
      <c r="I15" s="7"/>
      <c r="J15" s="7"/>
      <c r="K15" s="7"/>
    </row>
    <row r="16" spans="1:11" ht="18.75">
      <c r="A16" s="15">
        <v>10000000</v>
      </c>
      <c r="B16" s="16" t="s">
        <v>83</v>
      </c>
      <c r="C16" s="24">
        <f>C17+C24</f>
        <v>26538019</v>
      </c>
      <c r="D16" s="24">
        <f>D17+D24</f>
        <v>26538019</v>
      </c>
      <c r="E16" s="24">
        <f>E17+E24</f>
        <v>27532110</v>
      </c>
      <c r="F16" s="31">
        <f aca="true" t="shared" si="0" ref="F16:F22">E16/C16*100</f>
        <v>103.74591260937751</v>
      </c>
      <c r="G16" s="31">
        <f aca="true" t="shared" si="1" ref="G16:G22">E16/D16*100</f>
        <v>103.74591260937751</v>
      </c>
      <c r="H16" s="7"/>
      <c r="I16" s="7"/>
      <c r="J16" s="7"/>
      <c r="K16" s="7"/>
    </row>
    <row r="17" spans="1:11" ht="18.75">
      <c r="A17" s="15">
        <v>11000000</v>
      </c>
      <c r="B17" s="17" t="s">
        <v>1</v>
      </c>
      <c r="C17" s="24">
        <f>C18</f>
        <v>14321879</v>
      </c>
      <c r="D17" s="24">
        <f>D18</f>
        <v>14321879</v>
      </c>
      <c r="E17" s="24">
        <f>E18</f>
        <v>15022014</v>
      </c>
      <c r="F17" s="31">
        <f t="shared" si="0"/>
        <v>104.88856943980605</v>
      </c>
      <c r="G17" s="31">
        <f t="shared" si="1"/>
        <v>104.88856943980605</v>
      </c>
      <c r="H17" s="7"/>
      <c r="I17" s="7"/>
      <c r="J17" s="7"/>
      <c r="K17" s="7"/>
    </row>
    <row r="18" spans="1:11" ht="18.75">
      <c r="A18" s="15">
        <v>11010000</v>
      </c>
      <c r="B18" s="17" t="s">
        <v>2</v>
      </c>
      <c r="C18" s="24">
        <f>C19+C20+C21+C22</f>
        <v>14321879</v>
      </c>
      <c r="D18" s="24">
        <f>D19+D20+D21+D22</f>
        <v>14321879</v>
      </c>
      <c r="E18" s="24">
        <f>E19+E20+E21+E22+E23</f>
        <v>15022014</v>
      </c>
      <c r="F18" s="31">
        <f t="shared" si="0"/>
        <v>104.88856943980605</v>
      </c>
      <c r="G18" s="31">
        <f t="shared" si="1"/>
        <v>104.88856943980605</v>
      </c>
      <c r="H18" s="7"/>
      <c r="I18" s="7"/>
      <c r="J18" s="7"/>
      <c r="K18" s="7"/>
    </row>
    <row r="19" spans="1:11" ht="37.5">
      <c r="A19" s="18">
        <v>11010100</v>
      </c>
      <c r="B19" s="19" t="s">
        <v>84</v>
      </c>
      <c r="C19" s="25">
        <v>11706348</v>
      </c>
      <c r="D19" s="25">
        <v>11706348</v>
      </c>
      <c r="E19" s="25">
        <v>12175698</v>
      </c>
      <c r="F19" s="26">
        <f t="shared" si="0"/>
        <v>104.00936312503268</v>
      </c>
      <c r="G19" s="26">
        <f t="shared" si="1"/>
        <v>104.00936312503268</v>
      </c>
      <c r="H19" s="7"/>
      <c r="I19" s="7"/>
      <c r="J19" s="7"/>
      <c r="K19" s="7"/>
    </row>
    <row r="20" spans="1:11" ht="56.25">
      <c r="A20" s="18">
        <v>11010200</v>
      </c>
      <c r="B20" s="19" t="s">
        <v>85</v>
      </c>
      <c r="C20" s="25">
        <v>1756020</v>
      </c>
      <c r="D20" s="25">
        <v>1756020</v>
      </c>
      <c r="E20" s="25">
        <v>1907738</v>
      </c>
      <c r="F20" s="26">
        <f t="shared" si="0"/>
        <v>108.63987881686997</v>
      </c>
      <c r="G20" s="26">
        <f t="shared" si="1"/>
        <v>108.63987881686997</v>
      </c>
      <c r="H20" s="7"/>
      <c r="I20" s="7"/>
      <c r="J20" s="7"/>
      <c r="K20" s="7"/>
    </row>
    <row r="21" spans="1:11" ht="37.5">
      <c r="A21" s="18">
        <v>11010400</v>
      </c>
      <c r="B21" s="19" t="s">
        <v>86</v>
      </c>
      <c r="C21" s="25">
        <v>541344</v>
      </c>
      <c r="D21" s="25">
        <v>541344</v>
      </c>
      <c r="E21" s="25">
        <v>585272</v>
      </c>
      <c r="F21" s="26">
        <f t="shared" si="0"/>
        <v>108.11461843116392</v>
      </c>
      <c r="G21" s="26">
        <f t="shared" si="1"/>
        <v>108.11461843116392</v>
      </c>
      <c r="H21" s="7"/>
      <c r="I21" s="7"/>
      <c r="J21" s="7"/>
      <c r="K21" s="7"/>
    </row>
    <row r="22" spans="1:11" ht="37.5">
      <c r="A22" s="18">
        <v>11010500</v>
      </c>
      <c r="B22" s="19" t="s">
        <v>87</v>
      </c>
      <c r="C22" s="25">
        <v>318167</v>
      </c>
      <c r="D22" s="25">
        <v>318167</v>
      </c>
      <c r="E22" s="25">
        <f>229607+119804</f>
        <v>349411</v>
      </c>
      <c r="F22" s="26">
        <f t="shared" si="0"/>
        <v>109.8200001885802</v>
      </c>
      <c r="G22" s="26">
        <f t="shared" si="1"/>
        <v>109.8200001885802</v>
      </c>
      <c r="H22" s="7"/>
      <c r="I22" s="7"/>
      <c r="J22" s="7"/>
      <c r="K22" s="7"/>
    </row>
    <row r="23" spans="1:11" ht="18.75">
      <c r="A23" s="18">
        <v>11010900</v>
      </c>
      <c r="B23" s="19"/>
      <c r="C23" s="30">
        <v>0</v>
      </c>
      <c r="D23" s="30">
        <v>0</v>
      </c>
      <c r="E23" s="25">
        <v>3895</v>
      </c>
      <c r="F23" s="26">
        <v>0</v>
      </c>
      <c r="G23" s="26">
        <v>0</v>
      </c>
      <c r="H23" s="7"/>
      <c r="I23" s="7"/>
      <c r="J23" s="7"/>
      <c r="K23" s="7"/>
    </row>
    <row r="24" spans="1:11" ht="18.75">
      <c r="A24" s="15">
        <v>18000000</v>
      </c>
      <c r="B24" s="17" t="s">
        <v>29</v>
      </c>
      <c r="C24" s="24">
        <f>C25+C30</f>
        <v>12216140</v>
      </c>
      <c r="D24" s="24">
        <f>D25+D30</f>
        <v>12216140</v>
      </c>
      <c r="E24" s="24">
        <f>E25+E30</f>
        <v>12510096</v>
      </c>
      <c r="F24" s="31">
        <f aca="true" t="shared" si="2" ref="F24:F35">E24/C24*100</f>
        <v>102.4062920038572</v>
      </c>
      <c r="G24" s="31">
        <f aca="true" t="shared" si="3" ref="G24:G33">E24/D24*100</f>
        <v>102.4062920038572</v>
      </c>
      <c r="H24" s="7"/>
      <c r="I24" s="7"/>
      <c r="J24" s="7"/>
      <c r="K24" s="7"/>
    </row>
    <row r="25" spans="1:11" ht="18.75">
      <c r="A25" s="15">
        <v>18010000</v>
      </c>
      <c r="B25" s="17" t="s">
        <v>30</v>
      </c>
      <c r="C25" s="24">
        <f>C26+C27+C28+C29</f>
        <v>11393687</v>
      </c>
      <c r="D25" s="24">
        <f>D26+D27+D28+D29</f>
        <v>11393687</v>
      </c>
      <c r="E25" s="24">
        <f>E26+E27+E28+E29</f>
        <v>11631560</v>
      </c>
      <c r="F25" s="31">
        <f t="shared" si="2"/>
        <v>102.08776140682116</v>
      </c>
      <c r="G25" s="31">
        <f t="shared" si="3"/>
        <v>102.08776140682116</v>
      </c>
      <c r="H25" s="7"/>
      <c r="I25" s="7"/>
      <c r="J25" s="7"/>
      <c r="K25" s="7"/>
    </row>
    <row r="26" spans="1:11" ht="18.75">
      <c r="A26" s="18">
        <v>18010500</v>
      </c>
      <c r="B26" s="20" t="s">
        <v>5</v>
      </c>
      <c r="C26" s="25">
        <v>3123588</v>
      </c>
      <c r="D26" s="25">
        <v>3123588</v>
      </c>
      <c r="E26" s="25">
        <v>3370241</v>
      </c>
      <c r="F26" s="26">
        <f t="shared" si="2"/>
        <v>107.89646393826587</v>
      </c>
      <c r="G26" s="26">
        <f t="shared" si="3"/>
        <v>107.89646393826587</v>
      </c>
      <c r="H26" s="7"/>
      <c r="I26" s="7"/>
      <c r="J26" s="7"/>
      <c r="K26" s="7"/>
    </row>
    <row r="27" spans="1:11" ht="18.75">
      <c r="A27" s="18">
        <v>18010600</v>
      </c>
      <c r="B27" s="20" t="s">
        <v>6</v>
      </c>
      <c r="C27" s="25">
        <v>6319736</v>
      </c>
      <c r="D27" s="25">
        <v>6319736</v>
      </c>
      <c r="E27" s="25">
        <v>6875999</v>
      </c>
      <c r="F27" s="26">
        <f t="shared" si="2"/>
        <v>108.80199742520891</v>
      </c>
      <c r="G27" s="26">
        <f t="shared" si="3"/>
        <v>108.80199742520891</v>
      </c>
      <c r="H27" s="7"/>
      <c r="I27" s="7"/>
      <c r="J27" s="7"/>
      <c r="K27" s="7"/>
    </row>
    <row r="28" spans="1:11" ht="18.75">
      <c r="A28" s="18">
        <v>18010700</v>
      </c>
      <c r="B28" s="20" t="s">
        <v>7</v>
      </c>
      <c r="C28" s="25">
        <v>791848</v>
      </c>
      <c r="D28" s="25">
        <v>791848</v>
      </c>
      <c r="E28" s="25">
        <v>529506</v>
      </c>
      <c r="F28" s="26">
        <f t="shared" si="2"/>
        <v>66.86965175134621</v>
      </c>
      <c r="G28" s="26">
        <f t="shared" si="3"/>
        <v>66.86965175134621</v>
      </c>
      <c r="H28" s="7"/>
      <c r="I28" s="7"/>
      <c r="J28" s="7"/>
      <c r="K28" s="7"/>
    </row>
    <row r="29" spans="1:8" s="2" customFormat="1" ht="18.75">
      <c r="A29" s="18">
        <v>18010900</v>
      </c>
      <c r="B29" s="20" t="s">
        <v>8</v>
      </c>
      <c r="C29" s="25">
        <v>1158515</v>
      </c>
      <c r="D29" s="25">
        <v>1158515</v>
      </c>
      <c r="E29" s="25">
        <v>855814</v>
      </c>
      <c r="F29" s="26">
        <f t="shared" si="2"/>
        <v>73.87163739787573</v>
      </c>
      <c r="G29" s="26">
        <f t="shared" si="3"/>
        <v>73.87163739787573</v>
      </c>
      <c r="H29" s="1"/>
    </row>
    <row r="30" spans="1:11" ht="18.75">
      <c r="A30" s="15">
        <v>18030000</v>
      </c>
      <c r="B30" s="17" t="s">
        <v>23</v>
      </c>
      <c r="C30" s="24">
        <f>C31+C32</f>
        <v>822453</v>
      </c>
      <c r="D30" s="24">
        <f>D31+D32</f>
        <v>822453</v>
      </c>
      <c r="E30" s="24">
        <f>E31+E32</f>
        <v>878536</v>
      </c>
      <c r="F30" s="31">
        <f t="shared" si="2"/>
        <v>106.81899148036422</v>
      </c>
      <c r="G30" s="31">
        <f t="shared" si="3"/>
        <v>106.81899148036422</v>
      </c>
      <c r="H30" s="7"/>
      <c r="I30" s="7"/>
      <c r="J30" s="7"/>
      <c r="K30" s="7"/>
    </row>
    <row r="31" spans="1:11" ht="18.75">
      <c r="A31" s="18">
        <v>18030100</v>
      </c>
      <c r="B31" s="20" t="s">
        <v>24</v>
      </c>
      <c r="C31" s="25">
        <v>377262</v>
      </c>
      <c r="D31" s="25">
        <v>377262</v>
      </c>
      <c r="E31" s="25">
        <v>398959</v>
      </c>
      <c r="F31" s="26">
        <f t="shared" si="2"/>
        <v>105.75117557559469</v>
      </c>
      <c r="G31" s="26">
        <f t="shared" si="3"/>
        <v>105.75117557559469</v>
      </c>
      <c r="H31" s="7"/>
      <c r="I31" s="7"/>
      <c r="J31" s="7"/>
      <c r="K31" s="7"/>
    </row>
    <row r="32" spans="1:11" ht="18.75">
      <c r="A32" s="18">
        <v>18030200</v>
      </c>
      <c r="B32" s="20" t="s">
        <v>25</v>
      </c>
      <c r="C32" s="25">
        <v>445191</v>
      </c>
      <c r="D32" s="25">
        <v>445191</v>
      </c>
      <c r="E32" s="25">
        <v>479577</v>
      </c>
      <c r="F32" s="26">
        <f t="shared" si="2"/>
        <v>107.72387581959204</v>
      </c>
      <c r="G32" s="26">
        <f t="shared" si="3"/>
        <v>107.72387581959204</v>
      </c>
      <c r="H32" s="7"/>
      <c r="I32" s="7"/>
      <c r="J32" s="7"/>
      <c r="K32" s="7"/>
    </row>
    <row r="33" spans="1:11" ht="18.75">
      <c r="A33" s="15">
        <v>20000000</v>
      </c>
      <c r="B33" s="16" t="s">
        <v>88</v>
      </c>
      <c r="C33" s="24">
        <f>C34+C39+C44</f>
        <v>1031963</v>
      </c>
      <c r="D33" s="24">
        <f>D34+D39+D44</f>
        <v>1031963</v>
      </c>
      <c r="E33" s="24">
        <f>E34+E39+E44</f>
        <v>1141427</v>
      </c>
      <c r="F33" s="31">
        <f t="shared" si="2"/>
        <v>110.60735704671583</v>
      </c>
      <c r="G33" s="31">
        <f t="shared" si="3"/>
        <v>110.60735704671583</v>
      </c>
      <c r="H33" s="7"/>
      <c r="I33" s="7"/>
      <c r="J33" s="7"/>
      <c r="K33" s="7"/>
    </row>
    <row r="34" spans="1:11" ht="18.75">
      <c r="A34" s="15">
        <v>21000000</v>
      </c>
      <c r="B34" s="17" t="s">
        <v>14</v>
      </c>
      <c r="C34" s="24">
        <f>C35</f>
        <v>547186</v>
      </c>
      <c r="D34" s="24">
        <f>D35</f>
        <v>547186</v>
      </c>
      <c r="E34" s="24">
        <f>E35</f>
        <v>608008</v>
      </c>
      <c r="F34" s="31">
        <f t="shared" si="2"/>
        <v>111.11541596458974</v>
      </c>
      <c r="G34" s="31">
        <f aca="true" t="shared" si="4" ref="G34:G39">E34/D34*100</f>
        <v>111.11541596458974</v>
      </c>
      <c r="H34" s="7"/>
      <c r="I34" s="7"/>
      <c r="J34" s="7"/>
      <c r="K34" s="7"/>
    </row>
    <row r="35" spans="1:11" ht="18.75">
      <c r="A35" s="15">
        <v>21080000</v>
      </c>
      <c r="B35" s="17" t="s">
        <v>9</v>
      </c>
      <c r="C35" s="24">
        <f>C37+C38</f>
        <v>547186</v>
      </c>
      <c r="D35" s="24">
        <f>D37+D38</f>
        <v>547186</v>
      </c>
      <c r="E35" s="24">
        <f>E37+E38+E36</f>
        <v>608008</v>
      </c>
      <c r="F35" s="31">
        <f t="shared" si="2"/>
        <v>111.11541596458974</v>
      </c>
      <c r="G35" s="31">
        <f t="shared" si="4"/>
        <v>111.11541596458974</v>
      </c>
      <c r="H35" s="7"/>
      <c r="I35" s="7"/>
      <c r="J35" s="7"/>
      <c r="K35" s="7"/>
    </row>
    <row r="36" spans="1:11" ht="18.75">
      <c r="A36" s="18">
        <v>21080900</v>
      </c>
      <c r="B36" s="17"/>
      <c r="C36" s="30">
        <v>0</v>
      </c>
      <c r="D36" s="30">
        <v>0</v>
      </c>
      <c r="E36" s="25">
        <v>150</v>
      </c>
      <c r="F36" s="26">
        <v>0</v>
      </c>
      <c r="G36" s="26">
        <v>0</v>
      </c>
      <c r="H36" s="7"/>
      <c r="I36" s="7"/>
      <c r="J36" s="7"/>
      <c r="K36" s="7"/>
    </row>
    <row r="37" spans="1:11" ht="18.75">
      <c r="A37" s="18">
        <v>21081100</v>
      </c>
      <c r="B37" s="20" t="s">
        <v>11</v>
      </c>
      <c r="C37" s="25">
        <v>381879</v>
      </c>
      <c r="D37" s="25">
        <v>381879</v>
      </c>
      <c r="E37" s="25">
        <v>434658</v>
      </c>
      <c r="F37" s="26">
        <f>E37/C37*100</f>
        <v>113.82086996142758</v>
      </c>
      <c r="G37" s="26">
        <f t="shared" si="4"/>
        <v>113.82086996142758</v>
      </c>
      <c r="H37" s="7"/>
      <c r="I37" s="7"/>
      <c r="J37" s="7"/>
      <c r="K37" s="7"/>
    </row>
    <row r="38" spans="1:11" ht="37.5">
      <c r="A38" s="18">
        <v>21081500</v>
      </c>
      <c r="B38" s="19" t="s">
        <v>89</v>
      </c>
      <c r="C38" s="25">
        <v>165307</v>
      </c>
      <c r="D38" s="25">
        <v>165307</v>
      </c>
      <c r="E38" s="25">
        <v>173200</v>
      </c>
      <c r="F38" s="26">
        <f>E38/C38*100</f>
        <v>104.77475243032661</v>
      </c>
      <c r="G38" s="26">
        <f t="shared" si="4"/>
        <v>104.77475243032661</v>
      </c>
      <c r="H38" s="7"/>
      <c r="I38" s="7"/>
      <c r="J38" s="7"/>
      <c r="K38" s="7"/>
    </row>
    <row r="39" spans="1:11" ht="18.75">
      <c r="A39" s="15">
        <v>22000000</v>
      </c>
      <c r="B39" s="17" t="s">
        <v>3</v>
      </c>
      <c r="C39" s="24">
        <f>C40</f>
        <v>416627</v>
      </c>
      <c r="D39" s="24">
        <f>D40</f>
        <v>416627</v>
      </c>
      <c r="E39" s="24">
        <f>E40</f>
        <v>446085</v>
      </c>
      <c r="F39" s="31">
        <f aca="true" t="shared" si="5" ref="F39:F46">E39/C39*100</f>
        <v>107.07059312046508</v>
      </c>
      <c r="G39" s="31">
        <f t="shared" si="4"/>
        <v>107.07059312046508</v>
      </c>
      <c r="H39" s="7"/>
      <c r="I39" s="7"/>
      <c r="J39" s="7"/>
      <c r="K39" s="7"/>
    </row>
    <row r="40" spans="1:11" ht="18.75">
      <c r="A40" s="15">
        <v>22090000</v>
      </c>
      <c r="B40" s="17" t="s">
        <v>10</v>
      </c>
      <c r="C40" s="24">
        <f>C41+C42+C43</f>
        <v>416627</v>
      </c>
      <c r="D40" s="24">
        <f>D41+D42+D43</f>
        <v>416627</v>
      </c>
      <c r="E40" s="24">
        <f>E41+E42+E43</f>
        <v>446085</v>
      </c>
      <c r="F40" s="31">
        <f t="shared" si="5"/>
        <v>107.07059312046508</v>
      </c>
      <c r="G40" s="31">
        <f>E40/D40*100</f>
        <v>107.07059312046508</v>
      </c>
      <c r="H40" s="7"/>
      <c r="I40" s="7"/>
      <c r="J40" s="7"/>
      <c r="K40" s="7"/>
    </row>
    <row r="41" spans="1:11" ht="37.5">
      <c r="A41" s="18">
        <v>22090100</v>
      </c>
      <c r="B41" s="19" t="s">
        <v>90</v>
      </c>
      <c r="C41" s="25">
        <v>128000</v>
      </c>
      <c r="D41" s="25">
        <v>128000</v>
      </c>
      <c r="E41" s="25">
        <v>130148</v>
      </c>
      <c r="F41" s="26">
        <f t="shared" si="5"/>
        <v>101.678125</v>
      </c>
      <c r="G41" s="26">
        <f>E41/D41*100</f>
        <v>101.678125</v>
      </c>
      <c r="H41" s="7"/>
      <c r="I41" s="7"/>
      <c r="J41" s="7"/>
      <c r="K41" s="7"/>
    </row>
    <row r="42" spans="1:11" ht="18.75">
      <c r="A42" s="18">
        <v>22090200</v>
      </c>
      <c r="B42" s="19"/>
      <c r="C42" s="25">
        <v>10000</v>
      </c>
      <c r="D42" s="25">
        <v>10000</v>
      </c>
      <c r="E42" s="25">
        <v>10842</v>
      </c>
      <c r="F42" s="26">
        <f t="shared" si="5"/>
        <v>108.42</v>
      </c>
      <c r="G42" s="26">
        <f>E42/D42*100</f>
        <v>108.42</v>
      </c>
      <c r="H42" s="7"/>
      <c r="I42" s="7"/>
      <c r="J42" s="7"/>
      <c r="K42" s="7"/>
    </row>
    <row r="43" spans="1:11" ht="37.5">
      <c r="A43" s="18">
        <v>22090400</v>
      </c>
      <c r="B43" s="19" t="s">
        <v>91</v>
      </c>
      <c r="C43" s="25">
        <v>278627</v>
      </c>
      <c r="D43" s="25">
        <v>278627</v>
      </c>
      <c r="E43" s="25">
        <v>305095</v>
      </c>
      <c r="F43" s="26">
        <f t="shared" si="5"/>
        <v>109.49943831717673</v>
      </c>
      <c r="G43" s="26">
        <f>E43/D43*100</f>
        <v>109.49943831717673</v>
      </c>
      <c r="H43" s="7"/>
      <c r="I43" s="7"/>
      <c r="J43" s="7"/>
      <c r="K43" s="7"/>
    </row>
    <row r="44" spans="1:11" ht="18.75">
      <c r="A44" s="15">
        <v>24000000</v>
      </c>
      <c r="B44" s="17" t="s">
        <v>28</v>
      </c>
      <c r="C44" s="24">
        <f aca="true" t="shared" si="6" ref="C44:E45">C45</f>
        <v>68150</v>
      </c>
      <c r="D44" s="24">
        <f t="shared" si="6"/>
        <v>68150</v>
      </c>
      <c r="E44" s="24">
        <f t="shared" si="6"/>
        <v>87334</v>
      </c>
      <c r="F44" s="31">
        <f t="shared" si="5"/>
        <v>128.14966984592812</v>
      </c>
      <c r="G44" s="31">
        <f aca="true" t="shared" si="7" ref="G44:G56">E44/D44*100</f>
        <v>128.14966984592812</v>
      </c>
      <c r="H44" s="7"/>
      <c r="I44" s="7"/>
      <c r="J44" s="7"/>
      <c r="K44" s="7"/>
    </row>
    <row r="45" spans="1:11" ht="18.75">
      <c r="A45" s="15">
        <v>24060000</v>
      </c>
      <c r="B45" s="17" t="s">
        <v>9</v>
      </c>
      <c r="C45" s="24">
        <f t="shared" si="6"/>
        <v>68150</v>
      </c>
      <c r="D45" s="24">
        <f t="shared" si="6"/>
        <v>68150</v>
      </c>
      <c r="E45" s="24">
        <f t="shared" si="6"/>
        <v>87334</v>
      </c>
      <c r="F45" s="31">
        <f t="shared" si="5"/>
        <v>128.14966984592812</v>
      </c>
      <c r="G45" s="31">
        <f t="shared" si="7"/>
        <v>128.14966984592812</v>
      </c>
      <c r="H45" s="7"/>
      <c r="I45" s="7"/>
      <c r="J45" s="7"/>
      <c r="K45" s="7"/>
    </row>
    <row r="46" spans="1:11" ht="18.75">
      <c r="A46" s="18">
        <v>24060300</v>
      </c>
      <c r="B46" s="20" t="s">
        <v>9</v>
      </c>
      <c r="C46" s="25">
        <v>68150</v>
      </c>
      <c r="D46" s="25">
        <v>68150</v>
      </c>
      <c r="E46" s="25">
        <v>87334</v>
      </c>
      <c r="F46" s="26">
        <f t="shared" si="5"/>
        <v>128.14966984592812</v>
      </c>
      <c r="G46" s="26">
        <f>E46/D46*100</f>
        <v>128.14966984592812</v>
      </c>
      <c r="H46" s="7"/>
      <c r="I46" s="7"/>
      <c r="J46" s="7"/>
      <c r="K46" s="7"/>
    </row>
    <row r="47" spans="1:11" ht="18.75">
      <c r="A47" s="15">
        <v>30000000</v>
      </c>
      <c r="B47" s="16" t="s">
        <v>92</v>
      </c>
      <c r="C47" s="24">
        <f aca="true" t="shared" si="8" ref="C47:E49">C48</f>
        <v>7000</v>
      </c>
      <c r="D47" s="24">
        <f t="shared" si="8"/>
        <v>7000</v>
      </c>
      <c r="E47" s="24">
        <f t="shared" si="8"/>
        <v>6000</v>
      </c>
      <c r="F47" s="31">
        <f>E47/C47*100</f>
        <v>85.71428571428571</v>
      </c>
      <c r="G47" s="31">
        <f>E47/D47*100</f>
        <v>85.71428571428571</v>
      </c>
      <c r="H47" s="7"/>
      <c r="I47" s="7"/>
      <c r="J47" s="7"/>
      <c r="K47" s="7"/>
    </row>
    <row r="48" spans="1:11" ht="18.75">
      <c r="A48" s="15">
        <v>31000000</v>
      </c>
      <c r="B48" s="17" t="s">
        <v>22</v>
      </c>
      <c r="C48" s="24">
        <f t="shared" si="8"/>
        <v>7000</v>
      </c>
      <c r="D48" s="24">
        <f t="shared" si="8"/>
        <v>7000</v>
      </c>
      <c r="E48" s="24">
        <f t="shared" si="8"/>
        <v>6000</v>
      </c>
      <c r="F48" s="31">
        <f>E48/C48*100</f>
        <v>85.71428571428571</v>
      </c>
      <c r="G48" s="31">
        <f>E48/D48*100</f>
        <v>85.71428571428571</v>
      </c>
      <c r="H48" s="7"/>
      <c r="I48" s="7"/>
      <c r="J48" s="7"/>
      <c r="K48" s="7"/>
    </row>
    <row r="49" spans="1:11" ht="56.25">
      <c r="A49" s="15">
        <v>31010000</v>
      </c>
      <c r="B49" s="21" t="s">
        <v>93</v>
      </c>
      <c r="C49" s="24">
        <f t="shared" si="8"/>
        <v>7000</v>
      </c>
      <c r="D49" s="24">
        <f t="shared" si="8"/>
        <v>7000</v>
      </c>
      <c r="E49" s="24">
        <f t="shared" si="8"/>
        <v>6000</v>
      </c>
      <c r="F49" s="31">
        <f>E49/C49*100</f>
        <v>85.71428571428571</v>
      </c>
      <c r="G49" s="31">
        <f>E49/D49*100</f>
        <v>85.71428571428571</v>
      </c>
      <c r="H49" s="7"/>
      <c r="I49" s="7"/>
      <c r="J49" s="7"/>
      <c r="K49" s="7"/>
    </row>
    <row r="50" spans="1:11" ht="56.25">
      <c r="A50" s="18">
        <v>31010200</v>
      </c>
      <c r="B50" s="19" t="s">
        <v>94</v>
      </c>
      <c r="C50" s="25">
        <v>7000</v>
      </c>
      <c r="D50" s="25">
        <v>7000</v>
      </c>
      <c r="E50" s="25">
        <v>6000</v>
      </c>
      <c r="F50" s="26">
        <f>E50/C50*100</f>
        <v>85.71428571428571</v>
      </c>
      <c r="G50" s="26">
        <f t="shared" si="7"/>
        <v>85.71428571428571</v>
      </c>
      <c r="H50" s="7"/>
      <c r="I50" s="7"/>
      <c r="J50" s="7"/>
      <c r="K50" s="7"/>
    </row>
    <row r="51" spans="1:11" ht="18.75">
      <c r="A51" s="32">
        <v>900101</v>
      </c>
      <c r="B51" s="32" t="s">
        <v>18</v>
      </c>
      <c r="C51" s="24">
        <f>C16+C33+C47</f>
        <v>27576982</v>
      </c>
      <c r="D51" s="24">
        <f>D16+D33+D47</f>
        <v>27576982</v>
      </c>
      <c r="E51" s="24">
        <f>E16+E33+E47</f>
        <v>28679537</v>
      </c>
      <c r="F51" s="31">
        <f>E51/C51*100</f>
        <v>103.99809884925044</v>
      </c>
      <c r="G51" s="31">
        <f t="shared" si="7"/>
        <v>103.99809884925044</v>
      </c>
      <c r="H51" s="7"/>
      <c r="I51" s="7"/>
      <c r="J51" s="7"/>
      <c r="K51" s="7"/>
    </row>
    <row r="52" spans="1:11" ht="18.75">
      <c r="A52" s="15"/>
      <c r="B52" s="16"/>
      <c r="C52" s="24"/>
      <c r="D52" s="24"/>
      <c r="E52" s="29"/>
      <c r="F52" s="31"/>
      <c r="G52" s="31"/>
      <c r="H52" s="7"/>
      <c r="I52" s="7"/>
      <c r="J52" s="7"/>
      <c r="K52" s="7"/>
    </row>
    <row r="53" spans="1:11" ht="22.5" customHeight="1">
      <c r="A53" s="16">
        <v>40000000</v>
      </c>
      <c r="B53" s="16" t="s">
        <v>95</v>
      </c>
      <c r="C53" s="24">
        <f>C56</f>
        <v>79770636</v>
      </c>
      <c r="D53" s="24">
        <f>D56</f>
        <v>79770636</v>
      </c>
      <c r="E53" s="24">
        <f>E54</f>
        <v>79782215</v>
      </c>
      <c r="F53" s="31">
        <f>E53/C53*100</f>
        <v>100.0145153662809</v>
      </c>
      <c r="G53" s="31">
        <f t="shared" si="7"/>
        <v>100.0145153662809</v>
      </c>
      <c r="H53" s="7"/>
      <c r="I53" s="7"/>
      <c r="J53" s="7"/>
      <c r="K53" s="7"/>
    </row>
    <row r="54" spans="1:11" ht="22.5" customHeight="1">
      <c r="A54" s="32">
        <v>41000000</v>
      </c>
      <c r="B54" s="33" t="s">
        <v>70</v>
      </c>
      <c r="C54" s="4">
        <f>C53</f>
        <v>79770636</v>
      </c>
      <c r="D54" s="4">
        <f>D53</f>
        <v>79770636</v>
      </c>
      <c r="E54" s="4">
        <f>E55+E56</f>
        <v>79782215</v>
      </c>
      <c r="F54" s="13">
        <f>F53</f>
        <v>100.0145153662809</v>
      </c>
      <c r="G54" s="13">
        <f>G53</f>
        <v>100.0145153662809</v>
      </c>
      <c r="H54" s="7"/>
      <c r="I54" s="7"/>
      <c r="J54" s="7"/>
      <c r="K54" s="7"/>
    </row>
    <row r="55" spans="1:11" ht="21" customHeight="1">
      <c r="A55" s="32">
        <v>41010900</v>
      </c>
      <c r="B55" s="33" t="s">
        <v>71</v>
      </c>
      <c r="C55" s="4">
        <v>0</v>
      </c>
      <c r="D55" s="4">
        <v>0</v>
      </c>
      <c r="E55" s="4">
        <v>11700</v>
      </c>
      <c r="F55" s="13">
        <v>0</v>
      </c>
      <c r="G55" s="13">
        <v>0</v>
      </c>
      <c r="H55" s="7"/>
      <c r="I55" s="7"/>
      <c r="J55" s="7"/>
      <c r="K55" s="7"/>
    </row>
    <row r="56" spans="1:11" ht="18.75">
      <c r="A56" s="16">
        <v>41050000</v>
      </c>
      <c r="B56" s="17" t="s">
        <v>96</v>
      </c>
      <c r="C56" s="24">
        <f>C58+C66+C69+C77+C84</f>
        <v>79770636</v>
      </c>
      <c r="D56" s="24">
        <f>D58+D66+D69+D77+D84</f>
        <v>79770636</v>
      </c>
      <c r="E56" s="24">
        <f>E58+E66+E69+E77+E84</f>
        <v>79770515</v>
      </c>
      <c r="F56" s="31">
        <f>E56/C56*100</f>
        <v>99.99984831511183</v>
      </c>
      <c r="G56" s="31">
        <f t="shared" si="7"/>
        <v>99.99984831511183</v>
      </c>
      <c r="H56" s="7"/>
      <c r="I56" s="7"/>
      <c r="J56" s="7"/>
      <c r="K56" s="7"/>
    </row>
    <row r="57" spans="1:11" ht="18.75">
      <c r="A57" s="12"/>
      <c r="B57" s="43" t="s">
        <v>13</v>
      </c>
      <c r="C57" s="25"/>
      <c r="D57" s="25"/>
      <c r="E57" s="30"/>
      <c r="F57" s="31"/>
      <c r="G57" s="26"/>
      <c r="H57" s="7"/>
      <c r="I57" s="7"/>
      <c r="J57" s="7"/>
      <c r="K57" s="7"/>
    </row>
    <row r="58" spans="1:11" ht="18.75">
      <c r="A58" s="50">
        <v>41050100</v>
      </c>
      <c r="B58" s="43" t="s">
        <v>47</v>
      </c>
      <c r="C58" s="51">
        <v>33717615</v>
      </c>
      <c r="D58" s="52">
        <f>C58</f>
        <v>33717615</v>
      </c>
      <c r="E58" s="52">
        <v>33717615</v>
      </c>
      <c r="F58" s="54">
        <f>E58/C58*100</f>
        <v>100</v>
      </c>
      <c r="G58" s="54">
        <f>E58/D58*100</f>
        <v>100</v>
      </c>
      <c r="H58" s="7"/>
      <c r="I58" s="7"/>
      <c r="J58" s="7"/>
      <c r="K58" s="7"/>
    </row>
    <row r="59" spans="1:11" ht="18.75">
      <c r="A59" s="50"/>
      <c r="B59" s="45" t="s">
        <v>48</v>
      </c>
      <c r="C59" s="51"/>
      <c r="D59" s="52"/>
      <c r="E59" s="52"/>
      <c r="F59" s="54"/>
      <c r="G59" s="54"/>
      <c r="H59" s="7"/>
      <c r="I59" s="7"/>
      <c r="J59" s="7"/>
      <c r="K59" s="7"/>
    </row>
    <row r="60" spans="1:11" ht="18.75">
      <c r="A60" s="50"/>
      <c r="B60" s="45" t="s">
        <v>63</v>
      </c>
      <c r="C60" s="51"/>
      <c r="D60" s="52"/>
      <c r="E60" s="52"/>
      <c r="F60" s="54"/>
      <c r="G60" s="54"/>
      <c r="H60" s="7"/>
      <c r="I60" s="7"/>
      <c r="J60" s="7"/>
      <c r="K60" s="7"/>
    </row>
    <row r="61" spans="1:11" ht="18.75">
      <c r="A61" s="50"/>
      <c r="B61" s="45" t="s">
        <v>64</v>
      </c>
      <c r="C61" s="51"/>
      <c r="D61" s="52"/>
      <c r="E61" s="52"/>
      <c r="F61" s="54"/>
      <c r="G61" s="54"/>
      <c r="H61" s="7"/>
      <c r="I61" s="7"/>
      <c r="J61" s="7"/>
      <c r="K61" s="7"/>
    </row>
    <row r="62" spans="1:11" ht="21" customHeight="1">
      <c r="A62" s="50"/>
      <c r="B62" s="45" t="s">
        <v>98</v>
      </c>
      <c r="C62" s="51"/>
      <c r="D62" s="52"/>
      <c r="E62" s="52"/>
      <c r="F62" s="54"/>
      <c r="G62" s="54"/>
      <c r="H62" s="7"/>
      <c r="I62" s="7"/>
      <c r="J62" s="7"/>
      <c r="K62" s="7"/>
    </row>
    <row r="63" spans="1:11" ht="21" customHeight="1">
      <c r="A63" s="50"/>
      <c r="B63" s="45" t="s">
        <v>65</v>
      </c>
      <c r="C63" s="51"/>
      <c r="D63" s="52"/>
      <c r="E63" s="52"/>
      <c r="F63" s="54"/>
      <c r="G63" s="54"/>
      <c r="H63" s="7"/>
      <c r="I63" s="7"/>
      <c r="J63" s="7"/>
      <c r="K63" s="7"/>
    </row>
    <row r="64" spans="1:11" ht="18.75">
      <c r="A64" s="50"/>
      <c r="B64" s="45" t="s">
        <v>66</v>
      </c>
      <c r="C64" s="51"/>
      <c r="D64" s="52"/>
      <c r="E64" s="52"/>
      <c r="F64" s="54"/>
      <c r="G64" s="54"/>
      <c r="H64" s="7"/>
      <c r="I64" s="7"/>
      <c r="J64" s="7"/>
      <c r="K64" s="7"/>
    </row>
    <row r="65" spans="1:11" ht="18.75">
      <c r="A65" s="50"/>
      <c r="B65" s="45" t="s">
        <v>67</v>
      </c>
      <c r="C65" s="51"/>
      <c r="D65" s="52"/>
      <c r="E65" s="52"/>
      <c r="F65" s="54"/>
      <c r="G65" s="54"/>
      <c r="H65" s="7"/>
      <c r="I65" s="7"/>
      <c r="J65" s="7"/>
      <c r="K65" s="7"/>
    </row>
    <row r="66" spans="1:11" ht="24" customHeight="1">
      <c r="A66" s="50">
        <v>41050200</v>
      </c>
      <c r="B66" s="47" t="s">
        <v>33</v>
      </c>
      <c r="C66" s="51">
        <v>11559</v>
      </c>
      <c r="D66" s="52">
        <f>C66</f>
        <v>11559</v>
      </c>
      <c r="E66" s="52">
        <v>11559</v>
      </c>
      <c r="F66" s="54">
        <f>E66/C66*100</f>
        <v>100</v>
      </c>
      <c r="G66" s="54">
        <f>E66/D66*100</f>
        <v>100</v>
      </c>
      <c r="H66" s="7"/>
      <c r="I66" s="7"/>
      <c r="J66" s="7"/>
      <c r="K66" s="7"/>
    </row>
    <row r="67" spans="1:11" ht="18.75">
      <c r="A67" s="50"/>
      <c r="B67" s="48" t="s">
        <v>34</v>
      </c>
      <c r="C67" s="51"/>
      <c r="D67" s="52"/>
      <c r="E67" s="52"/>
      <c r="F67" s="54"/>
      <c r="G67" s="54"/>
      <c r="H67" s="7"/>
      <c r="I67" s="7"/>
      <c r="J67" s="7"/>
      <c r="K67" s="7"/>
    </row>
    <row r="68" spans="1:11" ht="18.75">
      <c r="A68" s="50"/>
      <c r="B68" s="48" t="s">
        <v>32</v>
      </c>
      <c r="C68" s="51"/>
      <c r="D68" s="52"/>
      <c r="E68" s="52"/>
      <c r="F68" s="54"/>
      <c r="G68" s="54"/>
      <c r="H68" s="7"/>
      <c r="I68" s="7"/>
      <c r="J68" s="7"/>
      <c r="K68" s="7"/>
    </row>
    <row r="69" spans="1:11" ht="18.75">
      <c r="A69" s="50">
        <v>41050300</v>
      </c>
      <c r="B69" s="47" t="s">
        <v>52</v>
      </c>
      <c r="C69" s="51">
        <v>42793565</v>
      </c>
      <c r="D69" s="52">
        <f>C69</f>
        <v>42793565</v>
      </c>
      <c r="E69" s="52">
        <v>42793565</v>
      </c>
      <c r="F69" s="54">
        <f>E69/C69*100</f>
        <v>100</v>
      </c>
      <c r="G69" s="54">
        <f>E69/D69*100</f>
        <v>100</v>
      </c>
      <c r="H69" s="7"/>
      <c r="I69" s="7"/>
      <c r="J69" s="7"/>
      <c r="K69" s="7"/>
    </row>
    <row r="70" spans="1:11" ht="18.75">
      <c r="A70" s="50"/>
      <c r="B70" s="48" t="s">
        <v>53</v>
      </c>
      <c r="C70" s="51"/>
      <c r="D70" s="52"/>
      <c r="E70" s="52"/>
      <c r="F70" s="54"/>
      <c r="G70" s="54"/>
      <c r="H70" s="7"/>
      <c r="I70" s="7"/>
      <c r="J70" s="7"/>
      <c r="K70" s="7"/>
    </row>
    <row r="71" spans="1:11" ht="18.75">
      <c r="A71" s="50"/>
      <c r="B71" s="48" t="s">
        <v>54</v>
      </c>
      <c r="C71" s="51"/>
      <c r="D71" s="52"/>
      <c r="E71" s="52"/>
      <c r="F71" s="54"/>
      <c r="G71" s="54"/>
      <c r="H71" s="7"/>
      <c r="I71" s="7"/>
      <c r="J71" s="7"/>
      <c r="K71" s="7"/>
    </row>
    <row r="72" spans="1:11" ht="18.75">
      <c r="A72" s="50"/>
      <c r="B72" s="48" t="s">
        <v>55</v>
      </c>
      <c r="C72" s="51"/>
      <c r="D72" s="52"/>
      <c r="E72" s="52"/>
      <c r="F72" s="54"/>
      <c r="G72" s="54"/>
      <c r="H72" s="7" t="s">
        <v>0</v>
      </c>
      <c r="I72" s="7"/>
      <c r="J72" s="7"/>
      <c r="K72" s="7"/>
    </row>
    <row r="73" spans="1:11" ht="18.75">
      <c r="A73" s="50"/>
      <c r="B73" s="48" t="s">
        <v>56</v>
      </c>
      <c r="C73" s="51"/>
      <c r="D73" s="52"/>
      <c r="E73" s="52"/>
      <c r="F73" s="54"/>
      <c r="G73" s="54"/>
      <c r="H73" s="7"/>
      <c r="I73" s="7"/>
      <c r="J73" s="7"/>
      <c r="K73" s="7"/>
    </row>
    <row r="74" spans="1:11" ht="18.75">
      <c r="A74" s="50"/>
      <c r="B74" s="48" t="s">
        <v>57</v>
      </c>
      <c r="C74" s="51"/>
      <c r="D74" s="52"/>
      <c r="E74" s="52"/>
      <c r="F74" s="54"/>
      <c r="G74" s="54"/>
      <c r="H74" s="7"/>
      <c r="I74" s="7"/>
      <c r="J74" s="7"/>
      <c r="K74" s="7"/>
    </row>
    <row r="75" spans="1:11" ht="18.75">
      <c r="A75" s="50"/>
      <c r="B75" s="48" t="s">
        <v>58</v>
      </c>
      <c r="C75" s="51"/>
      <c r="D75" s="52"/>
      <c r="E75" s="52"/>
      <c r="F75" s="54"/>
      <c r="G75" s="54"/>
      <c r="H75" s="7"/>
      <c r="I75" s="7"/>
      <c r="J75" s="7"/>
      <c r="K75" s="7"/>
    </row>
    <row r="76" spans="1:11" ht="18.75">
      <c r="A76" s="50"/>
      <c r="B76" s="48" t="s">
        <v>59</v>
      </c>
      <c r="C76" s="51"/>
      <c r="D76" s="52"/>
      <c r="E76" s="52"/>
      <c r="F76" s="54"/>
      <c r="G76" s="54"/>
      <c r="H76" s="7"/>
      <c r="I76" s="7"/>
      <c r="J76" s="7"/>
      <c r="K76" s="7"/>
    </row>
    <row r="77" spans="1:11" ht="18.75">
      <c r="A77" s="50">
        <v>41050700</v>
      </c>
      <c r="B77" s="47" t="s">
        <v>40</v>
      </c>
      <c r="C77" s="51">
        <v>426394</v>
      </c>
      <c r="D77" s="52">
        <f>C77</f>
        <v>426394</v>
      </c>
      <c r="E77" s="52">
        <v>426394</v>
      </c>
      <c r="F77" s="54">
        <f>E77/C77*100</f>
        <v>100</v>
      </c>
      <c r="G77" s="54">
        <f>E77/D77*100</f>
        <v>100</v>
      </c>
      <c r="H77" s="7"/>
      <c r="I77" s="7"/>
      <c r="J77" s="7"/>
      <c r="K77" s="7"/>
    </row>
    <row r="78" spans="1:11" ht="18.75">
      <c r="A78" s="50"/>
      <c r="B78" s="48" t="s">
        <v>41</v>
      </c>
      <c r="C78" s="51"/>
      <c r="D78" s="52"/>
      <c r="E78" s="52"/>
      <c r="F78" s="54"/>
      <c r="G78" s="54"/>
      <c r="H78" s="7"/>
      <c r="I78" s="7"/>
      <c r="J78" s="7"/>
      <c r="K78" s="7"/>
    </row>
    <row r="79" spans="1:11" ht="18.75">
      <c r="A79" s="50"/>
      <c r="B79" s="48" t="s">
        <v>42</v>
      </c>
      <c r="C79" s="51"/>
      <c r="D79" s="52"/>
      <c r="E79" s="52"/>
      <c r="F79" s="54"/>
      <c r="G79" s="54"/>
      <c r="H79" s="7"/>
      <c r="I79" s="7"/>
      <c r="J79" s="7"/>
      <c r="K79" s="7"/>
    </row>
    <row r="80" spans="1:11" ht="18.75">
      <c r="A80" s="50"/>
      <c r="B80" s="48" t="s">
        <v>43</v>
      </c>
      <c r="C80" s="51"/>
      <c r="D80" s="52"/>
      <c r="E80" s="52"/>
      <c r="F80" s="54"/>
      <c r="G80" s="54"/>
      <c r="H80" s="7"/>
      <c r="I80" s="7"/>
      <c r="J80" s="7"/>
      <c r="K80" s="7"/>
    </row>
    <row r="81" spans="1:11" ht="18.75">
      <c r="A81" s="50"/>
      <c r="B81" s="48" t="s">
        <v>44</v>
      </c>
      <c r="C81" s="51"/>
      <c r="D81" s="52"/>
      <c r="E81" s="52"/>
      <c r="F81" s="54"/>
      <c r="G81" s="54"/>
      <c r="H81" s="7"/>
      <c r="I81" s="7"/>
      <c r="J81" s="7"/>
      <c r="K81" s="7"/>
    </row>
    <row r="82" spans="1:11" ht="18.75">
      <c r="A82" s="50"/>
      <c r="B82" s="48" t="s">
        <v>99</v>
      </c>
      <c r="C82" s="51"/>
      <c r="D82" s="52"/>
      <c r="E82" s="52"/>
      <c r="F82" s="54"/>
      <c r="G82" s="54"/>
      <c r="H82" s="7"/>
      <c r="I82" s="7"/>
      <c r="J82" s="7"/>
      <c r="K82" s="7"/>
    </row>
    <row r="83" spans="1:11" ht="18.75">
      <c r="A83" s="50"/>
      <c r="B83" s="44" t="s">
        <v>59</v>
      </c>
      <c r="C83" s="51"/>
      <c r="D83" s="52"/>
      <c r="E83" s="52"/>
      <c r="F83" s="54"/>
      <c r="G83" s="54"/>
      <c r="H83" s="7"/>
      <c r="I83" s="7"/>
      <c r="J83" s="7"/>
      <c r="K83" s="7"/>
    </row>
    <row r="84" spans="1:11" ht="18.75">
      <c r="A84" s="28">
        <v>41053900</v>
      </c>
      <c r="B84" s="49" t="s">
        <v>36</v>
      </c>
      <c r="C84" s="24">
        <f>C85+C89+C92+C98+C94+C95+C96+C97</f>
        <v>2821503</v>
      </c>
      <c r="D84" s="24">
        <f>D85+D89+D92+D98+D94+D95+D96+D97</f>
        <v>2821503</v>
      </c>
      <c r="E84" s="24">
        <f>E85+E89+E92+E98+E94+E95+E96+E97</f>
        <v>2821382</v>
      </c>
      <c r="F84" s="31">
        <f>E84/C84*100</f>
        <v>99.99571150553446</v>
      </c>
      <c r="G84" s="31">
        <f>E84/D84*100</f>
        <v>99.99571150553446</v>
      </c>
      <c r="H84" s="7"/>
      <c r="I84" s="7"/>
      <c r="J84" s="7"/>
      <c r="K84" s="7"/>
    </row>
    <row r="85" spans="1:11" ht="18.75">
      <c r="A85" s="50">
        <v>41053900</v>
      </c>
      <c r="B85" s="43" t="s">
        <v>26</v>
      </c>
      <c r="C85" s="51">
        <v>857618</v>
      </c>
      <c r="D85" s="52">
        <f>C85</f>
        <v>857618</v>
      </c>
      <c r="E85" s="52">
        <f>D85</f>
        <v>857618</v>
      </c>
      <c r="F85" s="54">
        <f>E85/C85*100</f>
        <v>100</v>
      </c>
      <c r="G85" s="54">
        <f>E85/D85*100</f>
        <v>100</v>
      </c>
      <c r="H85" s="7"/>
      <c r="I85" s="7"/>
      <c r="J85" s="7"/>
      <c r="K85" s="7"/>
    </row>
    <row r="86" spans="1:11" ht="18.75">
      <c r="A86" s="50"/>
      <c r="B86" s="45" t="s">
        <v>100</v>
      </c>
      <c r="C86" s="51"/>
      <c r="D86" s="52"/>
      <c r="E86" s="52"/>
      <c r="F86" s="54"/>
      <c r="G86" s="54"/>
      <c r="H86" s="7"/>
      <c r="I86" s="7"/>
      <c r="J86" s="7"/>
      <c r="K86" s="7"/>
    </row>
    <row r="87" spans="1:11" ht="18.75">
      <c r="A87" s="50"/>
      <c r="B87" s="45" t="s">
        <v>49</v>
      </c>
      <c r="C87" s="51"/>
      <c r="D87" s="52"/>
      <c r="E87" s="52"/>
      <c r="F87" s="54"/>
      <c r="G87" s="54"/>
      <c r="H87" s="7"/>
      <c r="I87" s="7"/>
      <c r="J87" s="7"/>
      <c r="K87" s="7"/>
    </row>
    <row r="88" spans="1:11" ht="18.75">
      <c r="A88" s="50"/>
      <c r="B88" s="45" t="s">
        <v>101</v>
      </c>
      <c r="C88" s="51"/>
      <c r="D88" s="52"/>
      <c r="E88" s="52"/>
      <c r="F88" s="54"/>
      <c r="G88" s="54"/>
      <c r="H88" s="7"/>
      <c r="I88" s="7"/>
      <c r="J88" s="7"/>
      <c r="K88" s="7"/>
    </row>
    <row r="89" spans="1:11" ht="18.75">
      <c r="A89" s="50">
        <v>41053900</v>
      </c>
      <c r="B89" s="43" t="s">
        <v>27</v>
      </c>
      <c r="C89" s="51">
        <v>5436</v>
      </c>
      <c r="D89" s="52">
        <f>C89</f>
        <v>5436</v>
      </c>
      <c r="E89" s="52">
        <f>D89</f>
        <v>5436</v>
      </c>
      <c r="F89" s="54">
        <f>E89/C89*100</f>
        <v>100</v>
      </c>
      <c r="G89" s="54">
        <f>E89/D89*100</f>
        <v>100</v>
      </c>
      <c r="H89" s="7"/>
      <c r="I89" s="7"/>
      <c r="J89" s="7"/>
      <c r="K89" s="7"/>
    </row>
    <row r="90" spans="1:11" ht="18.75">
      <c r="A90" s="50"/>
      <c r="B90" s="45" t="s">
        <v>102</v>
      </c>
      <c r="C90" s="51"/>
      <c r="D90" s="52"/>
      <c r="E90" s="52"/>
      <c r="F90" s="54"/>
      <c r="G90" s="54"/>
      <c r="H90" s="7"/>
      <c r="I90" s="7"/>
      <c r="J90" s="7"/>
      <c r="K90" s="7"/>
    </row>
    <row r="91" spans="1:11" ht="18.75">
      <c r="A91" s="50"/>
      <c r="B91" s="45" t="s">
        <v>35</v>
      </c>
      <c r="C91" s="51"/>
      <c r="D91" s="52"/>
      <c r="E91" s="52"/>
      <c r="F91" s="54"/>
      <c r="G91" s="54"/>
      <c r="H91" s="7"/>
      <c r="I91" s="7"/>
      <c r="J91" s="7"/>
      <c r="K91" s="7"/>
    </row>
    <row r="92" spans="1:11" ht="21.75" customHeight="1">
      <c r="A92" s="50">
        <v>41053900</v>
      </c>
      <c r="B92" s="43" t="s">
        <v>60</v>
      </c>
      <c r="C92" s="51">
        <v>61355</v>
      </c>
      <c r="D92" s="52">
        <f>C92</f>
        <v>61355</v>
      </c>
      <c r="E92" s="52">
        <f>D92</f>
        <v>61355</v>
      </c>
      <c r="F92" s="54">
        <f>E92/C92*100</f>
        <v>100</v>
      </c>
      <c r="G92" s="54">
        <f>E92/D92*100</f>
        <v>100</v>
      </c>
      <c r="H92" s="7"/>
      <c r="I92" s="7"/>
      <c r="J92" s="7"/>
      <c r="K92" s="7"/>
    </row>
    <row r="93" spans="1:11" ht="18.75">
      <c r="A93" s="50"/>
      <c r="B93" s="46" t="s">
        <v>61</v>
      </c>
      <c r="C93" s="51"/>
      <c r="D93" s="52"/>
      <c r="E93" s="52"/>
      <c r="F93" s="54"/>
      <c r="G93" s="54"/>
      <c r="H93" s="7"/>
      <c r="I93" s="7"/>
      <c r="J93" s="7"/>
      <c r="K93" s="7"/>
    </row>
    <row r="94" spans="1:11" ht="0.75" customHeight="1" hidden="1">
      <c r="A94" s="12">
        <v>41053900</v>
      </c>
      <c r="B94" s="46" t="s">
        <v>69</v>
      </c>
      <c r="C94" s="25">
        <v>1800000</v>
      </c>
      <c r="D94" s="25">
        <v>1800000</v>
      </c>
      <c r="E94" s="25">
        <v>1799900</v>
      </c>
      <c r="F94" s="26"/>
      <c r="G94" s="26"/>
      <c r="H94" s="7"/>
      <c r="I94" s="7"/>
      <c r="J94" s="7"/>
      <c r="K94" s="7"/>
    </row>
    <row r="95" spans="1:11" ht="37.5" hidden="1">
      <c r="A95" s="18">
        <v>41053900</v>
      </c>
      <c r="B95" s="19" t="s">
        <v>97</v>
      </c>
      <c r="C95" s="36">
        <v>0</v>
      </c>
      <c r="D95" s="36">
        <v>0</v>
      </c>
      <c r="E95" s="37">
        <v>0</v>
      </c>
      <c r="F95" s="38">
        <v>0</v>
      </c>
      <c r="G95" s="39">
        <v>0</v>
      </c>
      <c r="H95" s="7"/>
      <c r="I95" s="7"/>
      <c r="J95" s="7"/>
      <c r="K95" s="7"/>
    </row>
    <row r="96" spans="1:11" ht="37.5">
      <c r="A96" s="18">
        <v>41053900</v>
      </c>
      <c r="B96" s="19" t="s">
        <v>75</v>
      </c>
      <c r="C96" s="25">
        <v>38900</v>
      </c>
      <c r="D96" s="25">
        <v>38900</v>
      </c>
      <c r="E96" s="25">
        <v>38880</v>
      </c>
      <c r="F96" s="26">
        <f>E96/C96*100</f>
        <v>99.94858611825192</v>
      </c>
      <c r="G96" s="26">
        <f>E96/D96*100</f>
        <v>99.94858611825192</v>
      </c>
      <c r="H96" s="7"/>
      <c r="I96" s="7"/>
      <c r="J96" s="7"/>
      <c r="K96" s="7"/>
    </row>
    <row r="97" spans="1:11" ht="56.25">
      <c r="A97" s="18">
        <v>41053900</v>
      </c>
      <c r="B97" s="19" t="s">
        <v>76</v>
      </c>
      <c r="C97" s="25">
        <v>28194</v>
      </c>
      <c r="D97" s="25">
        <v>28194</v>
      </c>
      <c r="E97" s="25">
        <v>28194</v>
      </c>
      <c r="F97" s="26">
        <f>E97/C97*100</f>
        <v>100</v>
      </c>
      <c r="G97" s="26">
        <f>E97/D97*100</f>
        <v>100</v>
      </c>
      <c r="H97" s="7"/>
      <c r="I97" s="7"/>
      <c r="J97" s="7"/>
      <c r="K97" s="7"/>
    </row>
    <row r="98" spans="1:11" ht="56.25">
      <c r="A98" s="12">
        <v>41053900</v>
      </c>
      <c r="B98" s="19" t="s">
        <v>103</v>
      </c>
      <c r="C98" s="25">
        <v>30000</v>
      </c>
      <c r="D98" s="25">
        <f>C98</f>
        <v>30000</v>
      </c>
      <c r="E98" s="25">
        <v>29999</v>
      </c>
      <c r="F98" s="26">
        <f>E98/C98*100</f>
        <v>99.99666666666667</v>
      </c>
      <c r="G98" s="26">
        <f>E98/D98*100</f>
        <v>99.99666666666667</v>
      </c>
      <c r="H98" s="7"/>
      <c r="I98" s="7"/>
      <c r="J98" s="7"/>
      <c r="K98" s="7"/>
    </row>
    <row r="99" spans="1:11" ht="18.75">
      <c r="A99" s="32">
        <v>900102</v>
      </c>
      <c r="B99" s="33" t="s">
        <v>46</v>
      </c>
      <c r="C99" s="4">
        <f>C51+C53</f>
        <v>107347618</v>
      </c>
      <c r="D99" s="4">
        <f>D51+D53</f>
        <v>107347618</v>
      </c>
      <c r="E99" s="4">
        <f>E51+1+E53</f>
        <v>108461753</v>
      </c>
      <c r="F99" s="13">
        <f>E99/C99*100</f>
        <v>101.0378758474175</v>
      </c>
      <c r="G99" s="13">
        <f>E99/D99*100</f>
        <v>101.0378758474175</v>
      </c>
      <c r="H99" s="7"/>
      <c r="I99" s="7"/>
      <c r="J99" s="7"/>
      <c r="K99" s="7"/>
    </row>
    <row r="100" spans="1:11" ht="18.75">
      <c r="A100" s="32">
        <v>602100</v>
      </c>
      <c r="B100" s="33" t="s">
        <v>19</v>
      </c>
      <c r="C100" s="4"/>
      <c r="D100" s="3"/>
      <c r="E100" s="4">
        <v>624719</v>
      </c>
      <c r="F100" s="14"/>
      <c r="G100" s="14"/>
      <c r="H100" s="7"/>
      <c r="I100" s="7"/>
      <c r="J100" s="7"/>
      <c r="K100" s="7"/>
    </row>
    <row r="101" spans="1:11" ht="18.75">
      <c r="A101" s="32">
        <v>603000</v>
      </c>
      <c r="B101" s="33" t="s">
        <v>21</v>
      </c>
      <c r="C101" s="4"/>
      <c r="D101" s="3"/>
      <c r="E101" s="3"/>
      <c r="F101" s="14"/>
      <c r="G101" s="14"/>
      <c r="H101" s="7"/>
      <c r="I101" s="7"/>
      <c r="J101" s="7"/>
      <c r="K101" s="7"/>
    </row>
    <row r="102" spans="1:8" s="2" customFormat="1" ht="18.75" customHeight="1">
      <c r="A102" s="33"/>
      <c r="B102" s="34" t="s">
        <v>45</v>
      </c>
      <c r="C102" s="4">
        <f>C99</f>
        <v>107347618</v>
      </c>
      <c r="D102" s="4">
        <f>D99</f>
        <v>107347618</v>
      </c>
      <c r="E102" s="4">
        <f>E99+E100+E101</f>
        <v>109086472</v>
      </c>
      <c r="F102" s="13">
        <f>E102/C102*100</f>
        <v>101.6198347316845</v>
      </c>
      <c r="G102" s="13">
        <f>E102/D102*100</f>
        <v>101.6198347316845</v>
      </c>
      <c r="H102" s="1"/>
    </row>
    <row r="103" spans="1:11" ht="18.75">
      <c r="A103" s="33"/>
      <c r="B103" s="34"/>
      <c r="C103" s="4"/>
      <c r="D103" s="4"/>
      <c r="E103" s="4"/>
      <c r="F103" s="14"/>
      <c r="G103" s="14"/>
      <c r="H103" s="7"/>
      <c r="I103" s="7"/>
      <c r="J103" s="7"/>
      <c r="K103" s="7"/>
    </row>
    <row r="104" spans="1:11" ht="18" customHeight="1">
      <c r="A104" s="33"/>
      <c r="B104" s="32" t="s">
        <v>50</v>
      </c>
      <c r="C104" s="4"/>
      <c r="D104" s="4"/>
      <c r="E104" s="4"/>
      <c r="F104" s="14"/>
      <c r="G104" s="14"/>
      <c r="H104" s="7"/>
      <c r="I104" s="7"/>
      <c r="J104" s="7"/>
      <c r="K104" s="7"/>
    </row>
    <row r="105" spans="1:11" ht="37.5" customHeight="1">
      <c r="A105" s="32">
        <v>25000000</v>
      </c>
      <c r="B105" s="33" t="s">
        <v>12</v>
      </c>
      <c r="C105" s="4">
        <f>C106+C110</f>
        <v>129672.09</v>
      </c>
      <c r="D105" s="4">
        <f>D106+D110</f>
        <v>129672.09</v>
      </c>
      <c r="E105" s="4">
        <f>E106+E110</f>
        <v>127998</v>
      </c>
      <c r="F105" s="13">
        <f>E105/C105*100</f>
        <v>98.70898201764157</v>
      </c>
      <c r="G105" s="13">
        <f>E105/D105*100</f>
        <v>98.70898201764157</v>
      </c>
      <c r="H105" s="7"/>
      <c r="I105" s="7"/>
      <c r="J105" s="7"/>
      <c r="K105" s="7"/>
    </row>
    <row r="106" spans="1:11" ht="18.75">
      <c r="A106" s="32">
        <v>25010000</v>
      </c>
      <c r="B106" s="33" t="s">
        <v>37</v>
      </c>
      <c r="C106" s="4">
        <f>C108+C109</f>
        <v>24122.09</v>
      </c>
      <c r="D106" s="4">
        <f>D108+D109</f>
        <v>24122.09</v>
      </c>
      <c r="E106" s="4">
        <f>E108+E109</f>
        <v>24120</v>
      </c>
      <c r="F106" s="13">
        <f>E106/C106*100</f>
        <v>99.99133574246676</v>
      </c>
      <c r="G106" s="13">
        <f>E106/D106*100</f>
        <v>99.99133574246676</v>
      </c>
      <c r="H106" s="7"/>
      <c r="I106" s="7"/>
      <c r="J106" s="7"/>
      <c r="K106" s="7"/>
    </row>
    <row r="107" spans="1:11" ht="18.75">
      <c r="A107" s="12"/>
      <c r="B107" s="33" t="s">
        <v>38</v>
      </c>
      <c r="C107" s="4"/>
      <c r="D107" s="4"/>
      <c r="E107" s="4"/>
      <c r="F107" s="14"/>
      <c r="G107" s="14"/>
      <c r="H107" s="7"/>
      <c r="I107" s="7"/>
      <c r="J107" s="7"/>
      <c r="K107" s="7"/>
    </row>
    <row r="108" spans="1:11" ht="18.75">
      <c r="A108" s="12">
        <v>25010100</v>
      </c>
      <c r="B108" s="27" t="s">
        <v>39</v>
      </c>
      <c r="C108" s="3">
        <v>13600.09</v>
      </c>
      <c r="D108" s="3">
        <v>13600.09</v>
      </c>
      <c r="E108" s="3">
        <v>13600</v>
      </c>
      <c r="F108" s="14">
        <f>E108/C108*100</f>
        <v>99.9993382396734</v>
      </c>
      <c r="G108" s="14">
        <f>E108/D108*100</f>
        <v>99.9993382396734</v>
      </c>
      <c r="H108" s="7"/>
      <c r="I108" s="7"/>
      <c r="J108" s="7"/>
      <c r="K108" s="7"/>
    </row>
    <row r="109" spans="1:11" ht="18.75">
      <c r="A109" s="12">
        <v>25010300</v>
      </c>
      <c r="B109" s="27" t="s">
        <v>15</v>
      </c>
      <c r="C109" s="3">
        <v>10522</v>
      </c>
      <c r="D109" s="3">
        <v>10522</v>
      </c>
      <c r="E109" s="3">
        <v>10520</v>
      </c>
      <c r="F109" s="14">
        <f>E109/C109*100</f>
        <v>99.98099220680479</v>
      </c>
      <c r="G109" s="14">
        <f>E109/D109*100</f>
        <v>99.98099220680479</v>
      </c>
      <c r="H109" s="7"/>
      <c r="I109" s="7"/>
      <c r="J109" s="7"/>
      <c r="K109" s="7"/>
    </row>
    <row r="110" spans="1:11" ht="18.75">
      <c r="A110" s="32">
        <v>25020000</v>
      </c>
      <c r="B110" s="33" t="s">
        <v>16</v>
      </c>
      <c r="C110" s="4">
        <f>C111+C112</f>
        <v>105550</v>
      </c>
      <c r="D110" s="4">
        <f>D111+D112</f>
        <v>105550</v>
      </c>
      <c r="E110" s="4">
        <f>E111+E112</f>
        <v>103878</v>
      </c>
      <c r="F110" s="13">
        <f>E110/C110*100</f>
        <v>98.4159166271909</v>
      </c>
      <c r="G110" s="13">
        <f>E110/D110*100</f>
        <v>98.4159166271909</v>
      </c>
      <c r="H110" s="7"/>
      <c r="I110" s="7"/>
      <c r="J110" s="7"/>
      <c r="K110" s="7"/>
    </row>
    <row r="111" spans="1:11" ht="18.75">
      <c r="A111" s="12">
        <v>25020100</v>
      </c>
      <c r="B111" s="27" t="s">
        <v>31</v>
      </c>
      <c r="C111" s="3">
        <v>60614</v>
      </c>
      <c r="D111" s="3">
        <v>60614</v>
      </c>
      <c r="E111" s="3">
        <v>60614</v>
      </c>
      <c r="F111" s="14">
        <f>E111/C111*100</f>
        <v>100</v>
      </c>
      <c r="G111" s="14">
        <f>E111/D111*100</f>
        <v>100</v>
      </c>
      <c r="H111" s="7"/>
      <c r="I111" s="7"/>
      <c r="J111" s="7"/>
      <c r="K111" s="7"/>
    </row>
    <row r="112" spans="1:11" ht="75">
      <c r="A112" s="12">
        <v>25020200</v>
      </c>
      <c r="B112" s="35" t="s">
        <v>62</v>
      </c>
      <c r="C112" s="3">
        <v>44936</v>
      </c>
      <c r="D112" s="3">
        <v>44936</v>
      </c>
      <c r="E112" s="3">
        <v>43264</v>
      </c>
      <c r="F112" s="14">
        <f>E112/C112*100</f>
        <v>96.27915257254762</v>
      </c>
      <c r="G112" s="14">
        <f>E112/D112*100</f>
        <v>96.27915257254762</v>
      </c>
      <c r="H112" s="7"/>
      <c r="I112" s="7"/>
      <c r="J112" s="7"/>
      <c r="K112" s="7"/>
    </row>
    <row r="113" spans="1:11" ht="18.75">
      <c r="A113" s="33"/>
      <c r="B113" s="34"/>
      <c r="C113" s="4"/>
      <c r="D113" s="4"/>
      <c r="E113" s="4"/>
      <c r="F113" s="14"/>
      <c r="G113" s="14"/>
      <c r="H113" s="7"/>
      <c r="I113" s="7"/>
      <c r="J113" s="7"/>
      <c r="K113" s="7"/>
    </row>
    <row r="114" spans="1:11" ht="18.75">
      <c r="A114" s="32">
        <v>602100</v>
      </c>
      <c r="B114" s="33" t="s">
        <v>19</v>
      </c>
      <c r="C114" s="4"/>
      <c r="D114" s="3"/>
      <c r="E114" s="4">
        <v>50698.24</v>
      </c>
      <c r="F114" s="12"/>
      <c r="G114" s="12"/>
      <c r="H114" s="7"/>
      <c r="I114" s="7"/>
      <c r="J114" s="7"/>
      <c r="K114" s="7"/>
    </row>
    <row r="115" spans="1:11" ht="18.75">
      <c r="A115" s="32">
        <v>602300</v>
      </c>
      <c r="B115" s="33" t="s">
        <v>4</v>
      </c>
      <c r="C115" s="4"/>
      <c r="D115" s="3"/>
      <c r="E115" s="4">
        <v>-26533</v>
      </c>
      <c r="F115" s="12"/>
      <c r="G115" s="12"/>
      <c r="H115" s="7"/>
      <c r="I115" s="7"/>
      <c r="J115" s="7"/>
      <c r="K115" s="7"/>
    </row>
    <row r="116" spans="1:11" ht="18.75">
      <c r="A116" s="33"/>
      <c r="B116" s="33" t="s">
        <v>20</v>
      </c>
      <c r="C116" s="4">
        <f>C105</f>
        <v>129672.09</v>
      </c>
      <c r="D116" s="4">
        <f>D105</f>
        <v>129672.09</v>
      </c>
      <c r="E116" s="4">
        <f>E105+E114+E115</f>
        <v>152163.24</v>
      </c>
      <c r="F116" s="13">
        <f>E116/C116*100</f>
        <v>117.34463445449211</v>
      </c>
      <c r="G116" s="13">
        <f>E116/D116*100</f>
        <v>117.34463445449211</v>
      </c>
      <c r="H116" s="7"/>
      <c r="I116" s="7"/>
      <c r="J116" s="7"/>
      <c r="K116" s="7"/>
    </row>
    <row r="117" spans="1:11" ht="18.75">
      <c r="A117" s="32">
        <v>900103</v>
      </c>
      <c r="B117" s="33" t="s">
        <v>51</v>
      </c>
      <c r="C117" s="4">
        <f>C102+C116</f>
        <v>107477290.09</v>
      </c>
      <c r="D117" s="4">
        <f>D102+D116</f>
        <v>107477290.09</v>
      </c>
      <c r="E117" s="4">
        <f>E102+E116</f>
        <v>109238635.24</v>
      </c>
      <c r="F117" s="13">
        <f>E117/C117*100</f>
        <v>101.63880681074585</v>
      </c>
      <c r="G117" s="13">
        <f>E117/D117*100</f>
        <v>101.63880681074585</v>
      </c>
      <c r="H117" s="7"/>
      <c r="I117" s="7"/>
      <c r="J117" s="7"/>
      <c r="K117" s="7"/>
    </row>
    <row r="118" spans="1:11" ht="18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8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20.25">
      <c r="A120" s="7"/>
      <c r="B120" s="40" t="s">
        <v>106</v>
      </c>
      <c r="C120" s="40"/>
      <c r="D120" s="40"/>
      <c r="E120" s="41"/>
      <c r="F120" s="7"/>
      <c r="G120" s="7"/>
      <c r="H120" s="7"/>
      <c r="I120" s="7"/>
      <c r="J120" s="7"/>
      <c r="K120" s="7"/>
    </row>
    <row r="121" spans="1:11" ht="20.25">
      <c r="A121" s="7"/>
      <c r="B121" s="42" t="s">
        <v>107</v>
      </c>
      <c r="C121" s="41"/>
      <c r="D121" s="41"/>
      <c r="E121" s="41" t="s">
        <v>108</v>
      </c>
      <c r="F121" s="7"/>
      <c r="G121" s="7"/>
      <c r="H121" s="7"/>
      <c r="I121" s="7"/>
      <c r="J121" s="7"/>
      <c r="K121" s="7"/>
    </row>
    <row r="122" spans="1:11" ht="18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8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8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8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8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8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8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8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8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8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8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8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8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8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8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8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8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8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8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8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8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8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8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8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8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8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8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8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8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8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8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8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8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8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8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8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8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8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8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8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8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8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8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8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8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8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8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8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8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8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8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8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8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8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8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8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8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8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8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8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8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8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8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8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8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8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8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8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8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8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8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8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18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8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18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8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8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8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8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8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18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18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18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18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18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18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8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8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18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18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8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8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18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18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18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18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18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18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18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18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18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ht="18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ht="18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ht="18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ht="18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ht="18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ht="18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ht="18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ht="18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ht="18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ht="18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18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18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18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18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18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18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ht="18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18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18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18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ht="18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ht="18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ht="18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ht="18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ht="18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ht="18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ht="18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ht="18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ht="18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ht="18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18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ht="18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ht="18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ht="18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ht="18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ht="18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ht="18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ht="18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ht="18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ht="18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ht="18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ht="18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ht="18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ht="18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ht="18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ht="18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ht="18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ht="18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ht="18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ht="18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ht="18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ht="18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ht="18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ht="18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ht="18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ht="18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ht="18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ht="18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ht="18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ht="18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ht="18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ht="18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ht="18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ht="18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ht="18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ht="18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ht="18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ht="18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ht="18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ht="18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8:11" ht="18.75">
      <c r="H293" s="7"/>
      <c r="I293" s="7"/>
      <c r="J293" s="7"/>
      <c r="K293" s="7"/>
    </row>
    <row r="294" spans="8:11" ht="18.75">
      <c r="H294" s="7"/>
      <c r="I294" s="7"/>
      <c r="J294" s="7"/>
      <c r="K294" s="7"/>
    </row>
    <row r="295" spans="8:11" ht="18.75">
      <c r="H295" s="7"/>
      <c r="I295" s="7"/>
      <c r="J295" s="7"/>
      <c r="K295" s="7"/>
    </row>
    <row r="296" spans="8:11" ht="18.75">
      <c r="H296" s="7"/>
      <c r="I296" s="7"/>
      <c r="J296" s="7"/>
      <c r="K296" s="7"/>
    </row>
    <row r="297" spans="8:11" ht="18.75">
      <c r="H297" s="7"/>
      <c r="I297" s="7"/>
      <c r="J297" s="7"/>
      <c r="K297" s="7"/>
    </row>
    <row r="298" spans="8:11" ht="18.75">
      <c r="H298" s="7"/>
      <c r="I298" s="7"/>
      <c r="J298" s="7"/>
      <c r="K298" s="7"/>
    </row>
    <row r="299" spans="8:11" ht="18.75">
      <c r="H299" s="7"/>
      <c r="I299" s="7"/>
      <c r="J299" s="7"/>
      <c r="K299" s="7"/>
    </row>
    <row r="300" spans="8:11" ht="18.75">
      <c r="H300" s="7"/>
      <c r="I300" s="7"/>
      <c r="J300" s="7"/>
      <c r="K300" s="7"/>
    </row>
    <row r="301" spans="8:11" ht="18.75">
      <c r="H301" s="7"/>
      <c r="I301" s="7"/>
      <c r="J301" s="7"/>
      <c r="K301" s="7"/>
    </row>
    <row r="302" spans="8:11" ht="18.75">
      <c r="H302" s="7"/>
      <c r="I302" s="7"/>
      <c r="J302" s="7"/>
      <c r="K302" s="7"/>
    </row>
    <row r="303" spans="8:11" ht="18.75">
      <c r="H303" s="7"/>
      <c r="I303" s="7"/>
      <c r="J303" s="7"/>
      <c r="K303" s="7"/>
    </row>
    <row r="304" spans="8:11" ht="18.75">
      <c r="H304" s="7"/>
      <c r="I304" s="7"/>
      <c r="J304" s="7"/>
      <c r="K304" s="7"/>
    </row>
    <row r="305" spans="8:11" ht="18.75">
      <c r="H305" s="7"/>
      <c r="I305" s="7"/>
      <c r="J305" s="7"/>
      <c r="K305" s="7"/>
    </row>
    <row r="306" spans="8:11" ht="18.75">
      <c r="H306" s="7"/>
      <c r="I306" s="7"/>
      <c r="J306" s="7"/>
      <c r="K306" s="7"/>
    </row>
    <row r="307" spans="8:11" ht="18.75">
      <c r="H307" s="7"/>
      <c r="I307" s="7"/>
      <c r="J307" s="7"/>
      <c r="K307" s="7"/>
    </row>
    <row r="308" spans="8:11" ht="18.75">
      <c r="H308" s="7"/>
      <c r="I308" s="7"/>
      <c r="J308" s="7"/>
      <c r="K308" s="7"/>
    </row>
    <row r="309" spans="8:11" ht="18.75">
      <c r="H309" s="7"/>
      <c r="I309" s="7"/>
      <c r="J309" s="7"/>
      <c r="K309" s="7"/>
    </row>
    <row r="310" spans="8:11" ht="18.75">
      <c r="H310" s="7"/>
      <c r="I310" s="7"/>
      <c r="J310" s="7"/>
      <c r="K310" s="7"/>
    </row>
    <row r="311" spans="8:11" ht="18.75">
      <c r="H311" s="7"/>
      <c r="I311" s="7"/>
      <c r="J311" s="7"/>
      <c r="K311" s="7"/>
    </row>
    <row r="312" spans="8:11" ht="18.75">
      <c r="H312" s="7"/>
      <c r="I312" s="7"/>
      <c r="J312" s="7"/>
      <c r="K312" s="7"/>
    </row>
    <row r="313" spans="8:11" ht="18.75">
      <c r="H313" s="7"/>
      <c r="I313" s="7"/>
      <c r="J313" s="7"/>
      <c r="K313" s="7"/>
    </row>
    <row r="314" spans="8:11" ht="18.75">
      <c r="H314" s="7"/>
      <c r="I314" s="7"/>
      <c r="J314" s="7"/>
      <c r="K314" s="7"/>
    </row>
    <row r="315" spans="8:11" ht="18.75">
      <c r="H315" s="7"/>
      <c r="I315" s="7"/>
      <c r="J315" s="7"/>
      <c r="K315" s="7"/>
    </row>
    <row r="316" spans="8:11" ht="18.75">
      <c r="H316" s="7"/>
      <c r="I316" s="7"/>
      <c r="J316" s="7"/>
      <c r="K316" s="7"/>
    </row>
    <row r="317" spans="8:11" ht="18.75">
      <c r="H317" s="7"/>
      <c r="I317" s="7"/>
      <c r="J317" s="7"/>
      <c r="K317" s="7"/>
    </row>
    <row r="318" spans="8:11" ht="18.75">
      <c r="H318" s="7"/>
      <c r="I318" s="7"/>
      <c r="J318" s="7"/>
      <c r="K318" s="7"/>
    </row>
    <row r="319" spans="8:11" ht="18.75">
      <c r="H319" s="7"/>
      <c r="I319" s="7"/>
      <c r="J319" s="7"/>
      <c r="K319" s="7"/>
    </row>
    <row r="320" spans="8:11" ht="18.75">
      <c r="H320" s="7"/>
      <c r="I320" s="7"/>
      <c r="J320" s="7"/>
      <c r="K320" s="7"/>
    </row>
    <row r="321" spans="8:11" ht="18.75">
      <c r="H321" s="7"/>
      <c r="I321" s="7"/>
      <c r="J321" s="7"/>
      <c r="K321" s="7"/>
    </row>
    <row r="322" spans="8:11" ht="18.75">
      <c r="H322" s="7"/>
      <c r="I322" s="7"/>
      <c r="J322" s="7"/>
      <c r="K322" s="7"/>
    </row>
    <row r="323" spans="8:11" ht="18.75">
      <c r="H323" s="7"/>
      <c r="I323" s="7"/>
      <c r="J323" s="7"/>
      <c r="K323" s="7"/>
    </row>
    <row r="324" spans="8:11" ht="18.75">
      <c r="H324" s="7"/>
      <c r="I324" s="7"/>
      <c r="J324" s="7"/>
      <c r="K324" s="7"/>
    </row>
    <row r="325" spans="8:11" ht="18.75">
      <c r="H325" s="7"/>
      <c r="I325" s="7"/>
      <c r="J325" s="7"/>
      <c r="K325" s="7"/>
    </row>
    <row r="326" spans="8:11" ht="18.75">
      <c r="H326" s="7"/>
      <c r="I326" s="7"/>
      <c r="J326" s="7"/>
      <c r="K326" s="7"/>
    </row>
    <row r="327" spans="8:11" ht="18.75">
      <c r="H327" s="7"/>
      <c r="I327" s="7"/>
      <c r="J327" s="7"/>
      <c r="K327" s="7"/>
    </row>
    <row r="328" spans="8:11" ht="18.75">
      <c r="H328" s="7"/>
      <c r="I328" s="7"/>
      <c r="J328" s="7"/>
      <c r="K328" s="7"/>
    </row>
    <row r="329" spans="8:11" ht="18.75">
      <c r="H329" s="7"/>
      <c r="I329" s="7"/>
      <c r="J329" s="7"/>
      <c r="K329" s="7"/>
    </row>
    <row r="330" spans="8:11" ht="18.75">
      <c r="H330" s="7"/>
      <c r="I330" s="7"/>
      <c r="J330" s="7"/>
      <c r="K330" s="7"/>
    </row>
    <row r="331" spans="8:11" ht="18.75">
      <c r="H331" s="7"/>
      <c r="I331" s="7"/>
      <c r="J331" s="7"/>
      <c r="K331" s="7"/>
    </row>
    <row r="332" spans="8:11" ht="18.75">
      <c r="H332" s="7"/>
      <c r="I332" s="7"/>
      <c r="J332" s="7"/>
      <c r="K332" s="7"/>
    </row>
    <row r="333" spans="8:11" ht="18.75">
      <c r="H333" s="7"/>
      <c r="I333" s="7"/>
      <c r="J333" s="7"/>
      <c r="K333" s="7"/>
    </row>
    <row r="334" spans="8:11" ht="18.75">
      <c r="H334" s="7"/>
      <c r="I334" s="7"/>
      <c r="J334" s="7"/>
      <c r="K334" s="7"/>
    </row>
    <row r="335" spans="8:11" ht="18.75">
      <c r="H335" s="7"/>
      <c r="I335" s="7"/>
      <c r="J335" s="7"/>
      <c r="K335" s="7"/>
    </row>
    <row r="336" spans="8:11" ht="18.75">
      <c r="H336" s="7"/>
      <c r="I336" s="7"/>
      <c r="J336" s="7"/>
      <c r="K336" s="7"/>
    </row>
    <row r="337" spans="8:11" ht="18.75">
      <c r="H337" s="7"/>
      <c r="I337" s="7"/>
      <c r="J337" s="7"/>
      <c r="K337" s="7"/>
    </row>
    <row r="338" spans="8:11" ht="18.75">
      <c r="H338" s="7"/>
      <c r="I338" s="7"/>
      <c r="J338" s="7"/>
      <c r="K338" s="7"/>
    </row>
    <row r="339" spans="8:11" ht="18.75">
      <c r="H339" s="7"/>
      <c r="I339" s="7"/>
      <c r="J339" s="7"/>
      <c r="K339" s="7"/>
    </row>
    <row r="340" spans="8:11" ht="18.75">
      <c r="H340" s="7"/>
      <c r="I340" s="7"/>
      <c r="J340" s="7"/>
      <c r="K340" s="7"/>
    </row>
    <row r="341" spans="8:11" ht="18.75">
      <c r="H341" s="7"/>
      <c r="I341" s="7"/>
      <c r="J341" s="7"/>
      <c r="K341" s="7"/>
    </row>
    <row r="342" spans="8:11" ht="18.75">
      <c r="H342" s="7"/>
      <c r="I342" s="7"/>
      <c r="J342" s="7"/>
      <c r="K342" s="7"/>
    </row>
    <row r="343" spans="8:11" ht="18.75">
      <c r="H343" s="7"/>
      <c r="I343" s="7"/>
      <c r="J343" s="7"/>
      <c r="K343" s="7"/>
    </row>
    <row r="344" spans="8:11" ht="18.75">
      <c r="H344" s="7"/>
      <c r="I344" s="7"/>
      <c r="J344" s="7"/>
      <c r="K344" s="7"/>
    </row>
    <row r="345" spans="8:11" ht="18.75">
      <c r="H345" s="7"/>
      <c r="I345" s="7"/>
      <c r="J345" s="7"/>
      <c r="K345" s="7"/>
    </row>
    <row r="346" spans="8:11" ht="18.75">
      <c r="H346" s="7"/>
      <c r="I346" s="7"/>
      <c r="J346" s="7"/>
      <c r="K346" s="7"/>
    </row>
    <row r="347" spans="8:11" ht="18.75">
      <c r="H347" s="7"/>
      <c r="I347" s="7"/>
      <c r="J347" s="7"/>
      <c r="K347" s="7"/>
    </row>
    <row r="348" spans="8:11" ht="18.75">
      <c r="H348" s="7"/>
      <c r="I348" s="7"/>
      <c r="J348" s="7"/>
      <c r="K348" s="7"/>
    </row>
    <row r="349" spans="8:11" ht="18.75">
      <c r="H349" s="7"/>
      <c r="I349" s="7"/>
      <c r="J349" s="7"/>
      <c r="K349" s="7"/>
    </row>
    <row r="350" spans="8:11" ht="18.75">
      <c r="H350" s="7"/>
      <c r="I350" s="7"/>
      <c r="J350" s="7"/>
      <c r="K350" s="7"/>
    </row>
    <row r="351" spans="8:11" ht="18.75">
      <c r="H351" s="7"/>
      <c r="I351" s="7"/>
      <c r="J351" s="7"/>
      <c r="K351" s="7"/>
    </row>
    <row r="352" spans="8:11" ht="18.75">
      <c r="H352" s="7"/>
      <c r="I352" s="7"/>
      <c r="J352" s="7"/>
      <c r="K352" s="7"/>
    </row>
    <row r="353" spans="8:11" ht="18.75">
      <c r="H353" s="7"/>
      <c r="I353" s="7"/>
      <c r="J353" s="7"/>
      <c r="K353" s="7"/>
    </row>
    <row r="354" spans="8:11" ht="18.75">
      <c r="H354" s="7"/>
      <c r="I354" s="7"/>
      <c r="J354" s="7"/>
      <c r="K354" s="7"/>
    </row>
    <row r="355" spans="8:11" ht="18.75">
      <c r="H355" s="7"/>
      <c r="I355" s="7"/>
      <c r="J355" s="7"/>
      <c r="K355" s="7"/>
    </row>
    <row r="356" spans="8:11" ht="18.75">
      <c r="H356" s="7"/>
      <c r="I356" s="7"/>
      <c r="J356" s="7"/>
      <c r="K356" s="7"/>
    </row>
    <row r="357" spans="8:11" ht="18.75">
      <c r="H357" s="7"/>
      <c r="I357" s="7"/>
      <c r="J357" s="7"/>
      <c r="K357" s="7"/>
    </row>
    <row r="358" spans="8:11" ht="18.75">
      <c r="H358" s="7"/>
      <c r="I358" s="7"/>
      <c r="J358" s="7"/>
      <c r="K358" s="7"/>
    </row>
    <row r="359" spans="8:11" ht="18.75">
      <c r="H359" s="7"/>
      <c r="I359" s="7"/>
      <c r="J359" s="7"/>
      <c r="K359" s="7"/>
    </row>
    <row r="360" spans="8:11" ht="18.75">
      <c r="H360" s="7"/>
      <c r="I360" s="7"/>
      <c r="J360" s="7"/>
      <c r="K360" s="7"/>
    </row>
    <row r="361" spans="8:11" ht="18.75">
      <c r="H361" s="7"/>
      <c r="I361" s="7"/>
      <c r="J361" s="7"/>
      <c r="K361" s="7"/>
    </row>
    <row r="362" spans="8:11" ht="18.75">
      <c r="H362" s="7"/>
      <c r="I362" s="7"/>
      <c r="J362" s="7"/>
      <c r="K362" s="7"/>
    </row>
    <row r="363" spans="8:11" ht="18.75">
      <c r="H363" s="7"/>
      <c r="I363" s="7"/>
      <c r="J363" s="7"/>
      <c r="K363" s="7"/>
    </row>
  </sheetData>
  <sheetProtection/>
  <mergeCells count="53">
    <mergeCell ref="G92:G93"/>
    <mergeCell ref="G89:G91"/>
    <mergeCell ref="G69:G76"/>
    <mergeCell ref="F10:G10"/>
    <mergeCell ref="F89:F91"/>
    <mergeCell ref="A92:A93"/>
    <mergeCell ref="C92:C93"/>
    <mergeCell ref="D92:D93"/>
    <mergeCell ref="E92:E93"/>
    <mergeCell ref="F92:F93"/>
    <mergeCell ref="A89:A91"/>
    <mergeCell ref="C89:C91"/>
    <mergeCell ref="D89:D91"/>
    <mergeCell ref="E89:E91"/>
    <mergeCell ref="A85:A88"/>
    <mergeCell ref="C85:C88"/>
    <mergeCell ref="D85:D88"/>
    <mergeCell ref="E85:E88"/>
    <mergeCell ref="F85:F88"/>
    <mergeCell ref="G85:G88"/>
    <mergeCell ref="A77:A83"/>
    <mergeCell ref="C77:C83"/>
    <mergeCell ref="D77:D83"/>
    <mergeCell ref="E77:E83"/>
    <mergeCell ref="E2:G3"/>
    <mergeCell ref="F77:F83"/>
    <mergeCell ref="G77:G83"/>
    <mergeCell ref="G66:G68"/>
    <mergeCell ref="A6:G6"/>
    <mergeCell ref="A7:G7"/>
    <mergeCell ref="F66:F68"/>
    <mergeCell ref="A69:A76"/>
    <mergeCell ref="C69:C76"/>
    <mergeCell ref="D69:D76"/>
    <mergeCell ref="E69:E76"/>
    <mergeCell ref="F69:F76"/>
    <mergeCell ref="A66:A68"/>
    <mergeCell ref="C66:C68"/>
    <mergeCell ref="D66:D68"/>
    <mergeCell ref="E66:E68"/>
    <mergeCell ref="G11:G14"/>
    <mergeCell ref="F58:F65"/>
    <mergeCell ref="G58:G65"/>
    <mergeCell ref="B10:B14"/>
    <mergeCell ref="A10:A14"/>
    <mergeCell ref="C10:C14"/>
    <mergeCell ref="D10:D14"/>
    <mergeCell ref="A58:A65"/>
    <mergeCell ref="C58:C65"/>
    <mergeCell ref="D58:D65"/>
    <mergeCell ref="E58:E65"/>
    <mergeCell ref="E10:E14"/>
    <mergeCell ref="F11:F14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37" r:id="rId1"/>
  <rowBreaks count="2" manualBreakCount="2">
    <brk id="103" max="6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Користувач Windows</cp:lastModifiedBy>
  <cp:lastPrinted>2020-02-04T09:20:41Z</cp:lastPrinted>
  <dcterms:created xsi:type="dcterms:W3CDTF">2002-09-24T12:38:18Z</dcterms:created>
  <dcterms:modified xsi:type="dcterms:W3CDTF">2020-02-07T13:52:02Z</dcterms:modified>
  <cp:category/>
  <cp:version/>
  <cp:contentType/>
  <cp:contentStatus/>
</cp:coreProperties>
</file>