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за 9 місяців 2020 року" sheetId="1" state="visible" r:id="rId2"/>
  </sheets>
  <definedNames>
    <definedName function="false" hidden="false" localSheetId="0" name="_xlnm.Print_Area" vbProcedure="false">'вик. за 9 місяців 2020 року'!$A$1:$G$84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<sst xmlns="http://schemas.openxmlformats.org/spreadsheetml/2006/main" count="78" uniqueCount="75">
  <si>
    <t>Додаток 1</t>
  </si>
  <si>
    <t>до рішення  районної у місті ради від  24.10.2020 № 3</t>
  </si>
  <si>
    <t>Звіт про виконання доходної частини бюджету по Шевченківському району за 9 місяців 2020 року</t>
  </si>
  <si>
    <t>(у розрізі дохідних джерел)</t>
  </si>
  <si>
    <t>(грн.)</t>
  </si>
  <si>
    <t>Код бюджетної класифкації</t>
  </si>
  <si>
    <t>Найменування показника</t>
  </si>
  <si>
    <t>Уточнений план на 2020 рік</t>
  </si>
  <si>
    <t>Уточнений план за звітний період</t>
  </si>
  <si>
    <t>Виконано за звітний період</t>
  </si>
  <si>
    <t>Відсоток виконання</t>
  </si>
  <si>
    <t>до уточненого плану по бюджету району на 2020 рік</t>
  </si>
  <si>
    <t>до уточненого плану по бюджету району на звітний період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</si>
  <si>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</si>
  <si>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</si>
  <si>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</si>
  <si>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</si>
  <si>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</si>
  <si>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</si>
  <si>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</si>
  <si>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</si>
  <si>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</si>
  <si>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</si>
  <si>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</si>
  <si>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</si>
  <si>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</si>
  <si>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</si>
  <si>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</si>
  <si>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</si>
  <si>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</si>
  <si>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</si>
  <si>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</si>
  <si>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</si>
  <si>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Інші надходження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</si>
  <si>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</si>
  <si>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</si>
  <si>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</si>
  <si>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</si>
  <si>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</si>
  <si>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</si>
  <si>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  </t>
  </si>
  <si>
    <t>Державне мито, пов"язане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</si>
  <si>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</si>
  <si>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</si>
  <si>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</si>
  <si>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</si>
  <si>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</si>
  <si>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</si>
  <si>
    <t>ОФІЦІЙНІ  ТРАНСФЕРТИ</t>
  </si>
  <si>
    <t>Від органів державного управління</t>
  </si>
  <si>
    <t>Кошти, що надходять за взаємними розрахунками між місцевими бюджетами</t>
  </si>
  <si>
    <t>Субвенції з місцевих бюджетів іншим місцевим бюджетам, всього</t>
  </si>
  <si>
    <t>Інші субвенції з місцевого бюджету,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</si>
  <si>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</si>
  <si>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Інші субвенції (субвенція з міського бюджету на виконання доручень виборців депутатами районних у місті рад)</t>
  </si>
  <si>
    <t>Інші субвенції (субвенція з міського бюджету на поточний ремонт пам'ятників)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</si>
  <si>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ОСББ)</t>
  </si>
  <si>
    <t>на жовтні 50000</t>
  </si>
  <si>
    <t>РАЗОМ ДОХОДІВ </t>
  </si>
  <si>
    <t>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</si>
  <si>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</si>
  <si>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</si>
  <si>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</si>
  <si>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</si>
  <si>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</si>
  <si>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</si>
  <si>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</si>
  <si>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оренду майна бюджетних установ</t>
  </si>
  <si>
    <t>Інші джерела власних надходжень бюджетних установ  </t>
  </si>
  <si>
    <t>Благодійні внески, гранти та дарунки </t>
  </si>
  <si>
    <t>Інші розрахунки</t>
  </si>
  <si>
    <t>СПЕЦІАЛЬНИЙ ФОНД ВСЬОГО</t>
  </si>
  <si>
    <t>ВСЬОГО ДОХОДІВ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</si>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</sst>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#,##0.0"/>
    <numFmt numFmtId="168" formatCode="0.00"/>
    <numFmt numFmtId="169" formatCode="0.0"/>
  </numFmts>
  <fonts count="9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 style="medium">
        <color rgb="FF1A1A1A"/>
      </left>
      <right/>
      <top style="thin">
        <color rgb="FF1A1A1A"/>
      </top>
      <bottom/>
      <diagonal/>
    </border>
    <border diagonalUp="false" diagonalDown="false">
      <left style="thin">
        <color rgb="FF1A1A1A"/>
      </left>
      <right style="medium">
        <color rgb="FF1A1A1A"/>
      </right>
      <top/>
      <bottom/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 style="medium">
        <color rgb="FF1A1A1A"/>
      </left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/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medium">
        <color rgb="FF1A1A1A"/>
      </right>
      <top style="thin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thin">
        <color rgb="FF1A1A1A"/>
      </left>
      <right/>
      <top/>
      <bottom/>
      <diagonal/>
    </border>
    <border diagonalUp="false" diagonalDown="false">
      <left style="medium">
        <color rgb="FF1A1A1A"/>
      </left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K8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75" zoomScalePageLayoutView="100" workbookViewId="0">
      <selection pane="topLeft" activeCell="E2" activeCellId="0" sqref="E2"/>
    </sheetView>
  </sheetViews>
  <sheetFormatPr defaultRowHeight="12.75"/>
  <cols>
    <col collapsed="false" hidden="false" max="1" min="1" style="1" width="13.5510204081633"/>
    <col collapsed="false" hidden="false" max="2" min="2" style="1" width="119.163265306122"/>
    <col collapsed="false" hidden="false" max="3" min="3" style="1" width="16.2704081632653"/>
    <col collapsed="false" hidden="false" max="5" min="4" style="1" width="17.6938775510204"/>
    <col collapsed="false" hidden="false" max="6" min="6" style="1" width="18.4030612244898"/>
    <col collapsed="false" hidden="false" max="7" min="7" style="1" width="18.5459183673469"/>
    <col collapsed="false" hidden="false" max="257" min="8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2"/>
      <c r="B1" s="2"/>
      <c r="C1" s="2"/>
      <c r="D1" s="2"/>
      <c r="E1" s="3" t="s">
        <v>0</v>
      </c>
      <c r="F1" s="3"/>
      <c r="G1" s="3"/>
      <c r="H1" s="2"/>
      <c r="I1" s="4"/>
      <c r="J1" s="4"/>
      <c r="K1" s="4"/>
    </row>
    <row r="2" customFormat="false" ht="19.35" hidden="false" customHeight="true" outlineLevel="0" collapsed="false">
      <c r="A2" s="2"/>
      <c r="B2" s="2"/>
      <c r="C2" s="2"/>
      <c r="D2" s="2"/>
      <c r="E2" s="5" t="s">
        <v>1</v>
      </c>
      <c r="F2" s="5"/>
      <c r="G2" s="5"/>
      <c r="H2" s="2"/>
      <c r="I2" s="4"/>
      <c r="J2" s="4"/>
      <c r="K2" s="4"/>
    </row>
    <row r="3" customFormat="false" ht="18.75" hidden="false" customHeight="false" outlineLevel="0" collapsed="false">
      <c r="A3" s="2"/>
      <c r="B3" s="2"/>
      <c r="C3" s="2"/>
      <c r="D3" s="2"/>
      <c r="E3" s="5"/>
      <c r="F3" s="5"/>
      <c r="G3" s="5"/>
      <c r="H3" s="2"/>
      <c r="I3" s="4"/>
      <c r="J3" s="4"/>
      <c r="K3" s="4"/>
    </row>
    <row r="4" customFormat="false" ht="18.75" hidden="false" customHeight="false" outlineLevel="0" collapsed="false">
      <c r="A4" s="2"/>
      <c r="B4" s="2"/>
      <c r="C4" s="2"/>
      <c r="D4" s="2"/>
      <c r="E4" s="3"/>
      <c r="F4" s="3"/>
      <c r="G4" s="3"/>
      <c r="H4" s="2"/>
      <c r="I4" s="4"/>
      <c r="J4" s="4"/>
      <c r="K4" s="4"/>
    </row>
    <row r="5" customFormat="false" ht="18.75" hidden="false" customHeight="false" outlineLevel="0" collapsed="false">
      <c r="A5" s="6"/>
      <c r="B5" s="7"/>
      <c r="C5" s="7"/>
      <c r="D5" s="7"/>
      <c r="E5" s="3"/>
      <c r="F5" s="3"/>
      <c r="G5" s="3"/>
      <c r="H5" s="4"/>
      <c r="I5" s="4"/>
      <c r="J5" s="4"/>
      <c r="K5" s="4"/>
    </row>
    <row r="6" customFormat="false" ht="20.25" hidden="false" customHeight="false" outlineLevel="0" collapsed="false">
      <c r="A6" s="8" t="s">
        <v>2</v>
      </c>
      <c r="B6" s="8"/>
      <c r="C6" s="8"/>
      <c r="D6" s="8"/>
      <c r="E6" s="8"/>
      <c r="F6" s="8"/>
      <c r="G6" s="8"/>
      <c r="H6" s="4"/>
      <c r="I6" s="4"/>
      <c r="J6" s="4"/>
      <c r="K6" s="4"/>
    </row>
    <row r="7" customFormat="false" ht="20.25" hidden="false" customHeight="false" outlineLevel="0" collapsed="false">
      <c r="A7" s="8" t="s">
        <v>3</v>
      </c>
      <c r="B7" s="8"/>
      <c r="C7" s="8"/>
      <c r="D7" s="8"/>
      <c r="E7" s="8"/>
      <c r="F7" s="8"/>
      <c r="G7" s="8"/>
      <c r="H7" s="4"/>
      <c r="I7" s="4"/>
      <c r="J7" s="4"/>
      <c r="K7" s="4"/>
    </row>
    <row r="8" customFormat="false" ht="20.25" hidden="false" customHeight="false" outlineLevel="0" collapsed="false">
      <c r="A8" s="7"/>
      <c r="B8" s="9"/>
      <c r="C8" s="9"/>
      <c r="D8" s="9"/>
      <c r="E8" s="7"/>
      <c r="F8" s="7"/>
      <c r="G8" s="4"/>
      <c r="H8" s="4"/>
      <c r="I8" s="4"/>
      <c r="J8" s="4"/>
      <c r="K8" s="4"/>
    </row>
    <row r="9" customFormat="false" ht="18.75" hidden="false" customHeight="false" outlineLevel="0" collapsed="false">
      <c r="A9" s="6"/>
      <c r="B9" s="7"/>
      <c r="C9" s="7"/>
      <c r="D9" s="7"/>
      <c r="E9" s="7"/>
      <c r="F9" s="7"/>
      <c r="G9" s="7" t="s">
        <v>4</v>
      </c>
      <c r="H9" s="4"/>
      <c r="I9" s="4"/>
      <c r="J9" s="4"/>
      <c r="K9" s="4"/>
    </row>
    <row r="10" customFormat="false" ht="18" hidden="false" customHeight="true" outlineLevel="0" collapsed="false">
      <c r="A10" s="10" t="s">
        <v>5</v>
      </c>
      <c r="B10" s="11" t="s">
        <v>6</v>
      </c>
      <c r="C10" s="10" t="s">
        <v>7</v>
      </c>
      <c r="D10" s="10" t="s">
        <v>8</v>
      </c>
      <c r="E10" s="10" t="s">
        <v>9</v>
      </c>
      <c r="F10" s="12" t="s">
        <v>10</v>
      </c>
      <c r="G10" s="12"/>
      <c r="H10" s="4"/>
      <c r="I10" s="4"/>
      <c r="J10" s="4"/>
      <c r="K10" s="4"/>
    </row>
    <row r="11" customFormat="false" ht="18.75" hidden="false" customHeight="true" outlineLevel="0" collapsed="false">
      <c r="A11" s="10"/>
      <c r="B11" s="11"/>
      <c r="C11" s="10"/>
      <c r="D11" s="10"/>
      <c r="E11" s="10"/>
      <c r="F11" s="10" t="s">
        <v>11</v>
      </c>
      <c r="G11" s="10" t="s">
        <v>12</v>
      </c>
      <c r="H11" s="4"/>
      <c r="I11" s="4"/>
      <c r="J11" s="4"/>
      <c r="K11" s="4"/>
    </row>
    <row r="12" customFormat="false" ht="18.75" hidden="false" customHeight="false" outlineLevel="0" collapsed="false">
      <c r="A12" s="10"/>
      <c r="B12" s="11"/>
      <c r="C12" s="10"/>
      <c r="D12" s="10"/>
      <c r="E12" s="10"/>
      <c r="F12" s="10"/>
      <c r="G12" s="10"/>
      <c r="H12" s="4"/>
      <c r="I12" s="4"/>
      <c r="J12" s="4"/>
      <c r="K12" s="4"/>
    </row>
    <row r="13" customFormat="false" ht="18.75" hidden="false" customHeight="false" outlineLevel="0" collapsed="false">
      <c r="A13" s="10"/>
      <c r="B13" s="11"/>
      <c r="C13" s="10"/>
      <c r="D13" s="10"/>
      <c r="E13" s="10"/>
      <c r="F13" s="10"/>
      <c r="G13" s="10"/>
      <c r="H13" s="4"/>
      <c r="I13" s="4"/>
      <c r="J13" s="4"/>
      <c r="K13" s="4"/>
    </row>
    <row r="14" customFormat="false" ht="18.75" hidden="false" customHeight="false" outlineLevel="0" collapsed="false">
      <c r="A14" s="10"/>
      <c r="B14" s="11"/>
      <c r="C14" s="10"/>
      <c r="D14" s="10"/>
      <c r="E14" s="10"/>
      <c r="F14" s="10"/>
      <c r="G14" s="10"/>
      <c r="H14" s="4"/>
      <c r="I14" s="4"/>
      <c r="J14" s="4"/>
      <c r="K14" s="4"/>
    </row>
    <row r="15" customFormat="false" ht="18.75" hidden="false" customHeight="false" outlineLevel="0" collapsed="false">
      <c r="A15" s="13" t="n">
        <v>1</v>
      </c>
      <c r="B15" s="13" t="n">
        <v>2</v>
      </c>
      <c r="C15" s="14" t="n">
        <v>3</v>
      </c>
      <c r="D15" s="14" t="n">
        <v>4</v>
      </c>
      <c r="E15" s="14" t="n">
        <v>5</v>
      </c>
      <c r="F15" s="15" t="n">
        <v>6</v>
      </c>
      <c r="G15" s="14" t="n">
        <v>7</v>
      </c>
      <c r="H15" s="4"/>
      <c r="I15" s="4"/>
      <c r="J15" s="4"/>
      <c r="K15" s="4"/>
    </row>
    <row r="16" customFormat="false" ht="18.75" hidden="false" customHeight="false" outlineLevel="0" collapsed="false">
      <c r="A16" s="16" t="n">
        <v>10000000</v>
      </c>
      <c r="B16" s="17" t="s">
        <v>13</v>
      </c>
      <c r="C16" s="18" t="n">
        <f aca="false">C17+C24</f>
        <v>15661405</v>
      </c>
      <c r="D16" s="18" t="n">
        <f aca="false">D17+D24</f>
        <v>11995302</v>
      </c>
      <c r="E16" s="18" t="n">
        <f aca="false">E17+E24</f>
        <v>10744099</v>
      </c>
      <c r="F16" s="19" t="n">
        <f aca="false">E16/C16*100</f>
        <v>68.6023955066611</v>
      </c>
      <c r="G16" s="19" t="n">
        <f aca="false">E16/D16*100</f>
        <v>89.5692246847974</v>
      </c>
      <c r="H16" s="4"/>
      <c r="I16" s="4"/>
      <c r="J16" s="4"/>
      <c r="K16" s="4"/>
    </row>
    <row r="17" customFormat="false" ht="18.75" hidden="false" customHeight="false" outlineLevel="0" collapsed="false">
      <c r="A17" s="16" t="n">
        <v>11000000</v>
      </c>
      <c r="B17" s="20" t="s">
        <v>14</v>
      </c>
      <c r="C17" s="18" t="n">
        <f aca="false">C18</f>
        <v>7193503</v>
      </c>
      <c r="D17" s="18" t="n">
        <f aca="false">D18</f>
        <v>5497300</v>
      </c>
      <c r="E17" s="18" t="n">
        <f aca="false">E18</f>
        <v>5089399</v>
      </c>
      <c r="F17" s="19" t="n">
        <f aca="false">E17/C17*100</f>
        <v>70.7499392159842</v>
      </c>
      <c r="G17" s="19" t="n">
        <f aca="false">E17/D17*100</f>
        <v>92.5799756243974</v>
      </c>
      <c r="H17" s="4"/>
      <c r="I17" s="4"/>
      <c r="J17" s="4"/>
      <c r="K17" s="4"/>
    </row>
    <row r="18" customFormat="false" ht="18.75" hidden="false" customHeight="false" outlineLevel="0" collapsed="false">
      <c r="A18" s="16" t="n">
        <v>11010000</v>
      </c>
      <c r="B18" s="20" t="s">
        <v>15</v>
      </c>
      <c r="C18" s="18" t="n">
        <f aca="false">C19+C20+C21+C22</f>
        <v>7193503</v>
      </c>
      <c r="D18" s="18" t="n">
        <f aca="false">D19+D20+D21+D22</f>
        <v>5497300</v>
      </c>
      <c r="E18" s="18" t="n">
        <f aca="false">E19+E20+E21+E22+E23</f>
        <v>5089399</v>
      </c>
      <c r="F18" s="19" t="n">
        <f aca="false">E18/C18*100</f>
        <v>70.7499392159842</v>
      </c>
      <c r="G18" s="19" t="n">
        <f aca="false">E18/D18*100</f>
        <v>92.5799756243974</v>
      </c>
      <c r="H18" s="4"/>
      <c r="I18" s="4"/>
      <c r="J18" s="4"/>
      <c r="K18" s="4"/>
    </row>
    <row r="19" customFormat="false" ht="37.5" hidden="false" customHeight="false" outlineLevel="0" collapsed="false">
      <c r="A19" s="14" t="n">
        <v>11010100</v>
      </c>
      <c r="B19" s="21" t="s">
        <v>16</v>
      </c>
      <c r="C19" s="22" t="n">
        <v>5853503</v>
      </c>
      <c r="D19" s="22" t="n">
        <v>4490000</v>
      </c>
      <c r="E19" s="22" t="n">
        <v>4101795</v>
      </c>
      <c r="F19" s="23" t="n">
        <f aca="false">E19/C19*100</f>
        <v>70.074193179708</v>
      </c>
      <c r="G19" s="23" t="n">
        <f aca="false">E19/D19*100</f>
        <v>91.354008908686</v>
      </c>
      <c r="H19" s="4"/>
      <c r="I19" s="4"/>
      <c r="J19" s="4"/>
      <c r="K19" s="4"/>
    </row>
    <row r="20" customFormat="false" ht="56.25" hidden="false" customHeight="false" outlineLevel="0" collapsed="false">
      <c r="A20" s="14" t="n">
        <v>11010200</v>
      </c>
      <c r="B20" s="21" t="s">
        <v>17</v>
      </c>
      <c r="C20" s="22" t="n">
        <v>890000</v>
      </c>
      <c r="D20" s="22" t="n">
        <v>660000</v>
      </c>
      <c r="E20" s="22" t="n">
        <v>674726</v>
      </c>
      <c r="F20" s="23" t="n">
        <f aca="false">E20/C20*100</f>
        <v>75.8119101123596</v>
      </c>
      <c r="G20" s="23" t="n">
        <f aca="false">E20/D20*100</f>
        <v>102.231212121212</v>
      </c>
      <c r="H20" s="4"/>
      <c r="I20" s="4"/>
      <c r="J20" s="4"/>
      <c r="K20" s="4"/>
    </row>
    <row r="21" customFormat="false" ht="37.5" hidden="false" customHeight="false" outlineLevel="0" collapsed="false">
      <c r="A21" s="14" t="n">
        <v>11010400</v>
      </c>
      <c r="B21" s="21" t="s">
        <v>18</v>
      </c>
      <c r="C21" s="22" t="n">
        <v>280000</v>
      </c>
      <c r="D21" s="22" t="n">
        <v>209400</v>
      </c>
      <c r="E21" s="22" t="n">
        <v>166008</v>
      </c>
      <c r="F21" s="23" t="n">
        <f aca="false">E21/C21*100</f>
        <v>59.2885714285714</v>
      </c>
      <c r="G21" s="23" t="n">
        <f aca="false">E21/D21*100</f>
        <v>79.2779369627507</v>
      </c>
      <c r="H21" s="4"/>
      <c r="I21" s="4"/>
      <c r="J21" s="4"/>
      <c r="K21" s="4"/>
    </row>
    <row r="22" customFormat="false" ht="37.5" hidden="false" customHeight="false" outlineLevel="0" collapsed="false">
      <c r="A22" s="14" t="n">
        <v>11010500</v>
      </c>
      <c r="B22" s="21" t="s">
        <v>19</v>
      </c>
      <c r="C22" s="22" t="n">
        <v>170000</v>
      </c>
      <c r="D22" s="22" t="n">
        <v>137900</v>
      </c>
      <c r="E22" s="22" t="n">
        <v>146890</v>
      </c>
      <c r="F22" s="23" t="n">
        <f aca="false">E22/C22*100</f>
        <v>86.4058823529412</v>
      </c>
      <c r="G22" s="23" t="n">
        <f aca="false">E22/D22*100</f>
        <v>106.519216823785</v>
      </c>
      <c r="H22" s="4"/>
      <c r="I22" s="4"/>
      <c r="J22" s="4"/>
      <c r="K22" s="4"/>
    </row>
    <row r="23" customFormat="false" ht="56.25" hidden="false" customHeight="false" outlineLevel="0" collapsed="false">
      <c r="A23" s="14" t="n">
        <v>11010900</v>
      </c>
      <c r="B23" s="21" t="s">
        <v>20</v>
      </c>
      <c r="C23" s="23" t="n">
        <v>0</v>
      </c>
      <c r="D23" s="23" t="n">
        <v>0</v>
      </c>
      <c r="E23" s="22" t="n">
        <v>-20</v>
      </c>
      <c r="F23" s="23" t="n">
        <v>0</v>
      </c>
      <c r="G23" s="23" t="n">
        <v>0</v>
      </c>
      <c r="H23" s="4"/>
      <c r="I23" s="4"/>
      <c r="J23" s="4"/>
      <c r="K23" s="4"/>
    </row>
    <row r="24" customFormat="false" ht="18.75" hidden="false" customHeight="false" outlineLevel="0" collapsed="false">
      <c r="A24" s="16" t="n">
        <v>18000000</v>
      </c>
      <c r="B24" s="20" t="s">
        <v>21</v>
      </c>
      <c r="C24" s="18" t="n">
        <f aca="false">C25+C30</f>
        <v>8467902</v>
      </c>
      <c r="D24" s="18" t="n">
        <f aca="false">D25+D30</f>
        <v>6498002</v>
      </c>
      <c r="E24" s="18" t="n">
        <f aca="false">E25+E30</f>
        <v>5654700</v>
      </c>
      <c r="F24" s="19" t="n">
        <f aca="false">E24/C24*100</f>
        <v>66.7780519897372</v>
      </c>
      <c r="G24" s="19" t="n">
        <f aca="false">E24/D24*100</f>
        <v>87.0221338805374</v>
      </c>
      <c r="H24" s="4"/>
      <c r="I24" s="4"/>
      <c r="J24" s="4"/>
      <c r="K24" s="4"/>
    </row>
    <row r="25" customFormat="false" ht="18.75" hidden="false" customHeight="false" outlineLevel="0" collapsed="false">
      <c r="A25" s="16" t="n">
        <v>18010000</v>
      </c>
      <c r="B25" s="20" t="s">
        <v>22</v>
      </c>
      <c r="C25" s="18" t="n">
        <f aca="false">C26+C27+C28+C29</f>
        <v>7639000</v>
      </c>
      <c r="D25" s="18" t="n">
        <f aca="false">D26+D27+D28+D29</f>
        <v>5931600</v>
      </c>
      <c r="E25" s="18" t="n">
        <f aca="false">E26+E27+E28+E29</f>
        <v>5284605</v>
      </c>
      <c r="F25" s="19" t="n">
        <f aca="false">E25/C25*100</f>
        <v>69.1792773923288</v>
      </c>
      <c r="G25" s="19" t="n">
        <f aca="false">E25/D25*100</f>
        <v>89.0924033987457</v>
      </c>
      <c r="H25" s="4"/>
      <c r="I25" s="4"/>
      <c r="J25" s="4"/>
      <c r="K25" s="4"/>
    </row>
    <row r="26" customFormat="false" ht="18.75" hidden="false" customHeight="false" outlineLevel="0" collapsed="false">
      <c r="A26" s="14" t="n">
        <v>18010500</v>
      </c>
      <c r="B26" s="24" t="s">
        <v>23</v>
      </c>
      <c r="C26" s="22" t="n">
        <v>2199000</v>
      </c>
      <c r="D26" s="22" t="n">
        <v>1716300</v>
      </c>
      <c r="E26" s="22" t="n">
        <v>1468359</v>
      </c>
      <c r="F26" s="23" t="n">
        <f aca="false">E26/C26*100</f>
        <v>66.7739427012278</v>
      </c>
      <c r="G26" s="23" t="n">
        <f aca="false">E26/D26*100</f>
        <v>85.5537493445202</v>
      </c>
      <c r="H26" s="4"/>
      <c r="I26" s="4"/>
      <c r="J26" s="4"/>
      <c r="K26" s="4"/>
    </row>
    <row r="27" customFormat="false" ht="18.75" hidden="false" customHeight="false" outlineLevel="0" collapsed="false">
      <c r="A27" s="14" t="n">
        <v>18010600</v>
      </c>
      <c r="B27" s="24" t="s">
        <v>24</v>
      </c>
      <c r="C27" s="22" t="n">
        <v>4620000</v>
      </c>
      <c r="D27" s="22" t="n">
        <v>3574800</v>
      </c>
      <c r="E27" s="22" t="n">
        <v>3046703</v>
      </c>
      <c r="F27" s="23" t="n">
        <f aca="false">E27/C27*100</f>
        <v>65.9459523809524</v>
      </c>
      <c r="G27" s="23" t="n">
        <f aca="false">E27/D27*100</f>
        <v>85.2272294953564</v>
      </c>
      <c r="H27" s="4"/>
      <c r="I27" s="4"/>
      <c r="J27" s="4"/>
      <c r="K27" s="4"/>
    </row>
    <row r="28" customFormat="false" ht="18.75" hidden="false" customHeight="false" outlineLevel="0" collapsed="false">
      <c r="A28" s="14" t="n">
        <v>18010700</v>
      </c>
      <c r="B28" s="24" t="s">
        <v>25</v>
      </c>
      <c r="C28" s="22" t="n">
        <v>270000</v>
      </c>
      <c r="D28" s="22" t="n">
        <v>231800</v>
      </c>
      <c r="E28" s="22" t="n">
        <v>299950</v>
      </c>
      <c r="F28" s="23" t="n">
        <f aca="false">E28/C28*100</f>
        <v>111.092592592593</v>
      </c>
      <c r="G28" s="23" t="n">
        <f aca="false">E28/D28*100</f>
        <v>129.400345125108</v>
      </c>
      <c r="H28" s="4"/>
      <c r="I28" s="4"/>
      <c r="J28" s="4"/>
      <c r="K28" s="4"/>
    </row>
    <row r="29" customFormat="false" ht="18.75" hidden="false" customHeight="false" outlineLevel="0" collapsed="false">
      <c r="A29" s="14" t="n">
        <v>18010900</v>
      </c>
      <c r="B29" s="24" t="s">
        <v>26</v>
      </c>
      <c r="C29" s="22" t="n">
        <v>550000</v>
      </c>
      <c r="D29" s="22" t="n">
        <v>408700</v>
      </c>
      <c r="E29" s="22" t="n">
        <v>469593</v>
      </c>
      <c r="F29" s="23" t="n">
        <f aca="false">E29/C29*100</f>
        <v>85.3805454545455</v>
      </c>
      <c r="G29" s="23" t="n">
        <f aca="false">E29/D29*100</f>
        <v>114.899192561781</v>
      </c>
      <c r="H29" s="4"/>
    </row>
    <row r="30" customFormat="false" ht="18.75" hidden="false" customHeight="false" outlineLevel="0" collapsed="false">
      <c r="A30" s="16" t="n">
        <v>18030000</v>
      </c>
      <c r="B30" s="20" t="s">
        <v>27</v>
      </c>
      <c r="C30" s="18" t="n">
        <f aca="false">C31+C32</f>
        <v>828902</v>
      </c>
      <c r="D30" s="18" t="n">
        <f aca="false">D31+D32</f>
        <v>566402</v>
      </c>
      <c r="E30" s="18" t="n">
        <f aca="false">E31+E32</f>
        <v>370095</v>
      </c>
      <c r="F30" s="19" t="n">
        <f aca="false">E30/C30*100</f>
        <v>44.6488245896379</v>
      </c>
      <c r="G30" s="19" t="n">
        <f aca="false">E30/D30*100</f>
        <v>65.3414006306475</v>
      </c>
      <c r="H30" s="4"/>
      <c r="I30" s="4"/>
      <c r="J30" s="4"/>
      <c r="K30" s="4"/>
    </row>
    <row r="31" customFormat="false" ht="18.75" hidden="false" customHeight="false" outlineLevel="0" collapsed="false">
      <c r="A31" s="14" t="n">
        <v>18030100</v>
      </c>
      <c r="B31" s="24" t="s">
        <v>28</v>
      </c>
      <c r="C31" s="22" t="n">
        <v>381902</v>
      </c>
      <c r="D31" s="22" t="n">
        <v>253802</v>
      </c>
      <c r="E31" s="22" t="n">
        <v>149619</v>
      </c>
      <c r="F31" s="23" t="n">
        <f aca="false">E31/C31*100</f>
        <v>39.1773282150918</v>
      </c>
      <c r="G31" s="23" t="n">
        <f aca="false">E31/D31*100</f>
        <v>58.9510720955706</v>
      </c>
      <c r="H31" s="4"/>
      <c r="I31" s="4"/>
      <c r="J31" s="4"/>
      <c r="K31" s="4"/>
    </row>
    <row r="32" customFormat="false" ht="18.75" hidden="false" customHeight="false" outlineLevel="0" collapsed="false">
      <c r="A32" s="14" t="n">
        <v>18030200</v>
      </c>
      <c r="B32" s="24" t="s">
        <v>29</v>
      </c>
      <c r="C32" s="22" t="n">
        <v>447000</v>
      </c>
      <c r="D32" s="22" t="n">
        <v>312600</v>
      </c>
      <c r="E32" s="22" t="n">
        <v>220476</v>
      </c>
      <c r="F32" s="23" t="n">
        <f aca="false">E32/C32*100</f>
        <v>49.3234899328859</v>
      </c>
      <c r="G32" s="23" t="n">
        <f aca="false">E32/D32*100</f>
        <v>70.5297504798465</v>
      </c>
      <c r="H32" s="4"/>
      <c r="I32" s="4"/>
      <c r="J32" s="4"/>
      <c r="K32" s="4"/>
    </row>
    <row r="33" customFormat="false" ht="18.75" hidden="false" customHeight="false" outlineLevel="0" collapsed="false">
      <c r="A33" s="16" t="n">
        <v>20000000</v>
      </c>
      <c r="B33" s="17" t="s">
        <v>30</v>
      </c>
      <c r="C33" s="18" t="n">
        <f aca="false">C34+C40+C45</f>
        <v>1081000</v>
      </c>
      <c r="D33" s="18" t="n">
        <f aca="false">D34+D40+D45</f>
        <v>809620</v>
      </c>
      <c r="E33" s="18" t="n">
        <f aca="false">E34+E40+E45</f>
        <v>451705</v>
      </c>
      <c r="F33" s="19" t="n">
        <f aca="false">E33/C33*100</f>
        <v>41.7858464384829</v>
      </c>
      <c r="G33" s="19" t="n">
        <f aca="false">E33/D33*100</f>
        <v>55.792223512265</v>
      </c>
      <c r="H33" s="4"/>
      <c r="I33" s="4"/>
      <c r="J33" s="4"/>
      <c r="K33" s="4"/>
    </row>
    <row r="34" customFormat="false" ht="18.75" hidden="false" customHeight="false" outlineLevel="0" collapsed="false">
      <c r="A34" s="16" t="n">
        <v>21000000</v>
      </c>
      <c r="B34" s="20" t="s">
        <v>31</v>
      </c>
      <c r="C34" s="18" t="n">
        <f aca="false">C35</f>
        <v>577000</v>
      </c>
      <c r="D34" s="18" t="n">
        <f aca="false">D35</f>
        <v>441300</v>
      </c>
      <c r="E34" s="18" t="n">
        <f aca="false">E35</f>
        <v>87383</v>
      </c>
      <c r="F34" s="19" t="n">
        <f aca="false">E34/C34*100</f>
        <v>15.1443674176776</v>
      </c>
      <c r="G34" s="19" t="n">
        <f aca="false">E34/D34*100</f>
        <v>19.8012689780195</v>
      </c>
      <c r="H34" s="4"/>
      <c r="I34" s="4"/>
      <c r="J34" s="4"/>
      <c r="K34" s="4"/>
    </row>
    <row r="35" customFormat="false" ht="18.75" hidden="false" customHeight="false" outlineLevel="0" collapsed="false">
      <c r="A35" s="16" t="n">
        <v>21080000</v>
      </c>
      <c r="B35" s="20" t="s">
        <v>32</v>
      </c>
      <c r="C35" s="18" t="n">
        <f aca="false">C38+C39</f>
        <v>577000</v>
      </c>
      <c r="D35" s="18" t="n">
        <f aca="false">D38+D39</f>
        <v>441300</v>
      </c>
      <c r="E35" s="18" t="n">
        <f aca="false">E38+E39+E37+E36</f>
        <v>87383</v>
      </c>
      <c r="F35" s="19" t="n">
        <f aca="false">E35/C35*100</f>
        <v>15.1443674176776</v>
      </c>
      <c r="G35" s="19" t="n">
        <f aca="false">E35/D35*100</f>
        <v>19.8012689780195</v>
      </c>
      <c r="H35" s="4"/>
      <c r="I35" s="4"/>
      <c r="J35" s="4"/>
      <c r="K35" s="4"/>
    </row>
    <row r="36" customFormat="false" ht="18.75" hidden="false" customHeight="false" outlineLevel="0" collapsed="false">
      <c r="A36" s="14" t="n">
        <v>21080500</v>
      </c>
      <c r="B36" s="24" t="s">
        <v>33</v>
      </c>
      <c r="C36" s="23" t="n">
        <v>0</v>
      </c>
      <c r="D36" s="23" t="n">
        <v>0</v>
      </c>
      <c r="E36" s="22" t="n">
        <v>527</v>
      </c>
      <c r="F36" s="23" t="n">
        <v>0</v>
      </c>
      <c r="G36" s="23" t="n">
        <v>0</v>
      </c>
      <c r="H36" s="4"/>
      <c r="I36" s="4"/>
      <c r="J36" s="4"/>
      <c r="K36" s="4"/>
    </row>
    <row r="37" customFormat="false" ht="56.25" hidden="false" customHeight="false" outlineLevel="0" collapsed="false">
      <c r="A37" s="14" t="n">
        <v>21080900</v>
      </c>
      <c r="B37" s="21" t="s">
        <v>34</v>
      </c>
      <c r="C37" s="23" t="n">
        <v>0</v>
      </c>
      <c r="D37" s="23" t="n">
        <v>0</v>
      </c>
      <c r="E37" s="22" t="n">
        <v>2</v>
      </c>
      <c r="F37" s="23" t="n">
        <v>0</v>
      </c>
      <c r="G37" s="23" t="n">
        <v>0</v>
      </c>
      <c r="H37" s="4"/>
      <c r="I37" s="4"/>
      <c r="J37" s="4"/>
      <c r="K37" s="4"/>
    </row>
    <row r="38" customFormat="false" ht="18.75" hidden="false" customHeight="false" outlineLevel="0" collapsed="false">
      <c r="A38" s="14" t="n">
        <v>21081100</v>
      </c>
      <c r="B38" s="24" t="s">
        <v>35</v>
      </c>
      <c r="C38" s="22" t="n">
        <v>400000</v>
      </c>
      <c r="D38" s="22" t="n">
        <v>279300</v>
      </c>
      <c r="E38" s="22" t="n">
        <v>26754</v>
      </c>
      <c r="F38" s="23" t="n">
        <f aca="false">E38/C38*100</f>
        <v>6.6885</v>
      </c>
      <c r="G38" s="23" t="n">
        <f aca="false">E38/D38*100</f>
        <v>9.57894736842105</v>
      </c>
      <c r="H38" s="4"/>
      <c r="I38" s="4"/>
      <c r="J38" s="4"/>
      <c r="K38" s="4"/>
    </row>
    <row r="39" customFormat="false" ht="37.5" hidden="false" customHeight="false" outlineLevel="0" collapsed="false">
      <c r="A39" s="14" t="n">
        <v>21081500</v>
      </c>
      <c r="B39" s="21" t="s">
        <v>36</v>
      </c>
      <c r="C39" s="22" t="n">
        <v>177000</v>
      </c>
      <c r="D39" s="22" t="n">
        <v>162000</v>
      </c>
      <c r="E39" s="22" t="n">
        <v>60100</v>
      </c>
      <c r="F39" s="23" t="n">
        <f aca="false">E39/C39*100</f>
        <v>33.954802259887</v>
      </c>
      <c r="G39" s="23" t="n">
        <f aca="false">E39/D39*100</f>
        <v>37.0987654320988</v>
      </c>
      <c r="H39" s="4"/>
      <c r="I39" s="4"/>
      <c r="J39" s="4"/>
      <c r="K39" s="4"/>
    </row>
    <row r="40" customFormat="false" ht="18.75" hidden="false" customHeight="false" outlineLevel="0" collapsed="false">
      <c r="A40" s="16" t="n">
        <v>22000000</v>
      </c>
      <c r="B40" s="20" t="s">
        <v>37</v>
      </c>
      <c r="C40" s="18" t="n">
        <f aca="false">C41</f>
        <v>435000</v>
      </c>
      <c r="D40" s="18" t="n">
        <f aca="false">D41</f>
        <v>324000</v>
      </c>
      <c r="E40" s="18" t="n">
        <f aca="false">E41</f>
        <v>332101</v>
      </c>
      <c r="F40" s="19" t="n">
        <f aca="false">E40/C40*100</f>
        <v>76.3450574712644</v>
      </c>
      <c r="G40" s="19" t="n">
        <f aca="false">E40/D40*100</f>
        <v>102.500308641975</v>
      </c>
      <c r="H40" s="4"/>
      <c r="I40" s="4"/>
      <c r="J40" s="4"/>
      <c r="K40" s="4"/>
    </row>
    <row r="41" customFormat="false" ht="18.75" hidden="false" customHeight="false" outlineLevel="0" collapsed="false">
      <c r="A41" s="16" t="n">
        <v>22090000</v>
      </c>
      <c r="B41" s="20" t="s">
        <v>38</v>
      </c>
      <c r="C41" s="18" t="n">
        <f aca="false">C42+C43+C44</f>
        <v>435000</v>
      </c>
      <c r="D41" s="18" t="n">
        <f aca="false">D42+D43+D44</f>
        <v>324000</v>
      </c>
      <c r="E41" s="18" t="n">
        <f aca="false">E42+E43+E44</f>
        <v>332101</v>
      </c>
      <c r="F41" s="19" t="n">
        <f aca="false">E41/C41*100</f>
        <v>76.3450574712644</v>
      </c>
      <c r="G41" s="19" t="n">
        <f aca="false">E41/D41*100</f>
        <v>102.500308641975</v>
      </c>
      <c r="H41" s="4"/>
      <c r="I41" s="4"/>
      <c r="J41" s="4"/>
      <c r="K41" s="4"/>
    </row>
    <row r="42" customFormat="false" ht="37.5" hidden="false" customHeight="false" outlineLevel="0" collapsed="false">
      <c r="A42" s="14" t="n">
        <v>22090100</v>
      </c>
      <c r="B42" s="21" t="s">
        <v>39</v>
      </c>
      <c r="C42" s="22" t="n">
        <v>135000</v>
      </c>
      <c r="D42" s="22" t="n">
        <v>125700</v>
      </c>
      <c r="E42" s="22" t="n">
        <v>146139</v>
      </c>
      <c r="F42" s="23" t="n">
        <f aca="false">E42/C42*100</f>
        <v>108.251111111111</v>
      </c>
      <c r="G42" s="23" t="n">
        <f aca="false">E42/D42*100</f>
        <v>116.260143198091</v>
      </c>
      <c r="H42" s="4"/>
      <c r="I42" s="4"/>
      <c r="J42" s="4"/>
      <c r="K42" s="4"/>
    </row>
    <row r="43" customFormat="false" ht="18.75" hidden="false" customHeight="false" outlineLevel="0" collapsed="false">
      <c r="A43" s="14" t="n">
        <v>22090200</v>
      </c>
      <c r="B43" s="21" t="s">
        <v>40</v>
      </c>
      <c r="C43" s="23" t="n">
        <v>0</v>
      </c>
      <c r="D43" s="23" t="n">
        <v>0</v>
      </c>
      <c r="E43" s="22" t="n">
        <v>7676</v>
      </c>
      <c r="F43" s="23" t="n">
        <v>0</v>
      </c>
      <c r="G43" s="23" t="n">
        <v>0</v>
      </c>
      <c r="H43" s="4"/>
      <c r="I43" s="4"/>
      <c r="J43" s="4"/>
      <c r="K43" s="4"/>
    </row>
    <row r="44" customFormat="false" ht="37.5" hidden="false" customHeight="false" outlineLevel="0" collapsed="false">
      <c r="A44" s="14" t="n">
        <v>22090400</v>
      </c>
      <c r="B44" s="21" t="s">
        <v>41</v>
      </c>
      <c r="C44" s="22" t="n">
        <v>300000</v>
      </c>
      <c r="D44" s="22" t="n">
        <v>198300</v>
      </c>
      <c r="E44" s="22" t="n">
        <v>178286</v>
      </c>
      <c r="F44" s="23" t="n">
        <f aca="false">E44/C44*100</f>
        <v>59.4286666666667</v>
      </c>
      <c r="G44" s="23" t="n">
        <f aca="false">E44/D44*100</f>
        <v>89.9072112960161</v>
      </c>
      <c r="H44" s="4"/>
      <c r="I44" s="4"/>
      <c r="J44" s="4"/>
      <c r="K44" s="4"/>
    </row>
    <row r="45" customFormat="false" ht="18.75" hidden="false" customHeight="false" outlineLevel="0" collapsed="false">
      <c r="A45" s="16" t="n">
        <v>24000000</v>
      </c>
      <c r="B45" s="20" t="s">
        <v>42</v>
      </c>
      <c r="C45" s="18" t="n">
        <f aca="false">C46</f>
        <v>69000</v>
      </c>
      <c r="D45" s="18" t="n">
        <f aca="false">D46</f>
        <v>44320</v>
      </c>
      <c r="E45" s="18" t="n">
        <f aca="false">E46</f>
        <v>32221</v>
      </c>
      <c r="F45" s="19" t="n">
        <f aca="false">E45/C45*100</f>
        <v>46.6971014492754</v>
      </c>
      <c r="G45" s="19" t="n">
        <f aca="false">E45/D45*100</f>
        <v>72.7008122743682</v>
      </c>
      <c r="H45" s="4"/>
      <c r="I45" s="4"/>
      <c r="J45" s="4"/>
      <c r="K45" s="4"/>
    </row>
    <row r="46" customFormat="false" ht="18.75" hidden="false" customHeight="false" outlineLevel="0" collapsed="false">
      <c r="A46" s="16" t="n">
        <v>24060000</v>
      </c>
      <c r="B46" s="20" t="s">
        <v>32</v>
      </c>
      <c r="C46" s="18" t="n">
        <f aca="false">C47</f>
        <v>69000</v>
      </c>
      <c r="D46" s="18" t="n">
        <f aca="false">D47</f>
        <v>44320</v>
      </c>
      <c r="E46" s="18" t="n">
        <f aca="false">E47</f>
        <v>32221</v>
      </c>
      <c r="F46" s="19" t="n">
        <f aca="false">E46/C46*100</f>
        <v>46.6971014492754</v>
      </c>
      <c r="G46" s="19" t="n">
        <f aca="false">E46/D46*100</f>
        <v>72.7008122743682</v>
      </c>
      <c r="H46" s="4"/>
      <c r="I46" s="4"/>
      <c r="J46" s="4"/>
      <c r="K46" s="4"/>
    </row>
    <row r="47" customFormat="false" ht="18.75" hidden="false" customHeight="false" outlineLevel="0" collapsed="false">
      <c r="A47" s="14" t="n">
        <v>24060300</v>
      </c>
      <c r="B47" s="24" t="s">
        <v>32</v>
      </c>
      <c r="C47" s="22" t="n">
        <v>69000</v>
      </c>
      <c r="D47" s="22" t="n">
        <v>44320</v>
      </c>
      <c r="E47" s="22" t="n">
        <v>32221</v>
      </c>
      <c r="F47" s="23" t="n">
        <f aca="false">E47/C47*100</f>
        <v>46.6971014492754</v>
      </c>
      <c r="G47" s="23" t="n">
        <f aca="false">E47/D47*100</f>
        <v>72.7008122743682</v>
      </c>
      <c r="H47" s="4"/>
      <c r="I47" s="4"/>
      <c r="J47" s="4"/>
      <c r="K47" s="4"/>
    </row>
    <row r="48" customFormat="false" ht="18.75" hidden="false" customHeight="false" outlineLevel="0" collapsed="false">
      <c r="A48" s="16" t="n">
        <v>30000000</v>
      </c>
      <c r="B48" s="17" t="s">
        <v>43</v>
      </c>
      <c r="C48" s="18" t="n">
        <f aca="false">C49</f>
        <v>7000</v>
      </c>
      <c r="D48" s="18" t="n">
        <f aca="false">D49</f>
        <v>5220</v>
      </c>
      <c r="E48" s="19" t="n">
        <f aca="false">E49</f>
        <v>19</v>
      </c>
      <c r="F48" s="19" t="n">
        <f aca="false">E48/C48*100</f>
        <v>0.271428571428571</v>
      </c>
      <c r="G48" s="19" t="n">
        <f aca="false">E48/D48*100</f>
        <v>0.363984674329502</v>
      </c>
      <c r="H48" s="4"/>
      <c r="I48" s="4"/>
      <c r="J48" s="4"/>
      <c r="K48" s="4"/>
    </row>
    <row r="49" customFormat="false" ht="18.75" hidden="false" customHeight="false" outlineLevel="0" collapsed="false">
      <c r="A49" s="16" t="n">
        <v>31000000</v>
      </c>
      <c r="B49" s="20" t="s">
        <v>44</v>
      </c>
      <c r="C49" s="18" t="n">
        <f aca="false">C50</f>
        <v>7000</v>
      </c>
      <c r="D49" s="18" t="n">
        <f aca="false">D50</f>
        <v>5220</v>
      </c>
      <c r="E49" s="19" t="n">
        <f aca="false">E50</f>
        <v>19</v>
      </c>
      <c r="F49" s="19" t="n">
        <f aca="false">E49/C49*100</f>
        <v>0.271428571428571</v>
      </c>
      <c r="G49" s="19" t="n">
        <f aca="false">E49/D49*100</f>
        <v>0.363984674329502</v>
      </c>
      <c r="H49" s="4"/>
      <c r="I49" s="4"/>
      <c r="J49" s="4"/>
      <c r="K49" s="4"/>
    </row>
    <row r="50" customFormat="false" ht="56.25" hidden="false" customHeight="false" outlineLevel="0" collapsed="false">
      <c r="A50" s="16" t="n">
        <v>31010000</v>
      </c>
      <c r="B50" s="25" t="s">
        <v>45</v>
      </c>
      <c r="C50" s="18" t="n">
        <f aca="false">C51</f>
        <v>7000</v>
      </c>
      <c r="D50" s="18" t="n">
        <f aca="false">D51</f>
        <v>5220</v>
      </c>
      <c r="E50" s="19" t="n">
        <f aca="false">E51</f>
        <v>19</v>
      </c>
      <c r="F50" s="19" t="n">
        <f aca="false">E50/C50*100</f>
        <v>0.271428571428571</v>
      </c>
      <c r="G50" s="19" t="n">
        <f aca="false">E50/D50*100</f>
        <v>0.363984674329502</v>
      </c>
      <c r="H50" s="4"/>
      <c r="I50" s="4"/>
      <c r="J50" s="4"/>
      <c r="K50" s="4"/>
    </row>
    <row r="51" customFormat="false" ht="56.25" hidden="false" customHeight="false" outlineLevel="0" collapsed="false">
      <c r="A51" s="14" t="n">
        <v>31010200</v>
      </c>
      <c r="B51" s="21" t="s">
        <v>46</v>
      </c>
      <c r="C51" s="22" t="n">
        <v>7000</v>
      </c>
      <c r="D51" s="22" t="n">
        <v>5220</v>
      </c>
      <c r="E51" s="23" t="n">
        <v>19</v>
      </c>
      <c r="F51" s="23" t="n">
        <f aca="false">E51/C51*100</f>
        <v>0.271428571428571</v>
      </c>
      <c r="G51" s="23" t="n">
        <f aca="false">E51/D51*100</f>
        <v>0.363984674329502</v>
      </c>
      <c r="H51" s="4"/>
      <c r="I51" s="4"/>
      <c r="J51" s="4"/>
      <c r="K51" s="4"/>
    </row>
    <row r="52" customFormat="false" ht="18.75" hidden="false" customHeight="false" outlineLevel="0" collapsed="false">
      <c r="A52" s="17" t="n">
        <v>900101</v>
      </c>
      <c r="B52" s="17" t="s">
        <v>47</v>
      </c>
      <c r="C52" s="18" t="n">
        <f aca="false">C16+C33+C48</f>
        <v>16749405</v>
      </c>
      <c r="D52" s="18" t="n">
        <f aca="false">D16+D33+D48</f>
        <v>12810142</v>
      </c>
      <c r="E52" s="18" t="n">
        <f aca="false">E16+E33+E48</f>
        <v>11195823</v>
      </c>
      <c r="F52" s="19" t="n">
        <f aca="false">E52/C52*100</f>
        <v>66.8431087552065</v>
      </c>
      <c r="G52" s="19" t="n">
        <f aca="false">E52/D52*100</f>
        <v>87.3981178350716</v>
      </c>
      <c r="H52" s="4"/>
      <c r="I52" s="4"/>
      <c r="J52" s="4"/>
      <c r="K52" s="4"/>
    </row>
    <row r="53" customFormat="false" ht="18.75" hidden="false" customHeight="false" outlineLevel="0" collapsed="false">
      <c r="A53" s="16"/>
      <c r="B53" s="17"/>
      <c r="C53" s="18"/>
      <c r="D53" s="18"/>
      <c r="E53" s="18"/>
      <c r="F53" s="19"/>
      <c r="G53" s="19"/>
      <c r="H53" s="4"/>
      <c r="I53" s="4"/>
      <c r="J53" s="4"/>
      <c r="K53" s="4"/>
    </row>
    <row r="54" customFormat="false" ht="22.9" hidden="false" customHeight="true" outlineLevel="0" collapsed="false">
      <c r="A54" s="16" t="n">
        <v>40000000</v>
      </c>
      <c r="B54" s="17" t="s">
        <v>48</v>
      </c>
      <c r="C54" s="26"/>
      <c r="D54" s="26"/>
      <c r="E54" s="26"/>
      <c r="F54" s="27"/>
      <c r="G54" s="27"/>
      <c r="H54" s="4"/>
      <c r="I54" s="4"/>
      <c r="J54" s="4"/>
      <c r="K54" s="4"/>
    </row>
    <row r="55" customFormat="false" ht="22.9" hidden="false" customHeight="true" outlineLevel="0" collapsed="false">
      <c r="A55" s="17" t="n">
        <v>41000000</v>
      </c>
      <c r="B55" s="20" t="s">
        <v>49</v>
      </c>
      <c r="C55" s="26" t="n">
        <f aca="false">C56+C58</f>
        <v>1303104</v>
      </c>
      <c r="D55" s="26" t="n">
        <f aca="false">D56+D58</f>
        <v>1225814</v>
      </c>
      <c r="E55" s="26" t="n">
        <f aca="false">E56+E57</f>
        <v>936794</v>
      </c>
      <c r="F55" s="27" t="n">
        <f aca="false">F54</f>
        <v>0</v>
      </c>
      <c r="G55" s="27" t="n">
        <f aca="false">G54</f>
        <v>0</v>
      </c>
      <c r="H55" s="4"/>
      <c r="I55" s="4"/>
      <c r="J55" s="4"/>
      <c r="K55" s="4"/>
    </row>
    <row r="56" customFormat="false" ht="21" hidden="false" customHeight="true" outlineLevel="0" collapsed="false">
      <c r="A56" s="17" t="n">
        <v>41010900</v>
      </c>
      <c r="B56" s="20" t="s">
        <v>50</v>
      </c>
      <c r="C56" s="28" t="n">
        <v>0</v>
      </c>
      <c r="D56" s="28" t="n">
        <v>0</v>
      </c>
      <c r="E56" s="28" t="n">
        <v>5850</v>
      </c>
      <c r="F56" s="27" t="n">
        <v>0</v>
      </c>
      <c r="G56" s="27" t="n">
        <v>0</v>
      </c>
      <c r="H56" s="4"/>
      <c r="I56" s="4"/>
      <c r="J56" s="4"/>
      <c r="K56" s="4"/>
    </row>
    <row r="57" customFormat="false" ht="22.9" hidden="false" customHeight="true" outlineLevel="0" collapsed="false">
      <c r="A57" s="16" t="n">
        <v>41050000</v>
      </c>
      <c r="B57" s="20" t="s">
        <v>51</v>
      </c>
      <c r="C57" s="26" t="n">
        <f aca="false">C58</f>
        <v>1303104</v>
      </c>
      <c r="D57" s="26" t="n">
        <f aca="false">D58</f>
        <v>1225814</v>
      </c>
      <c r="E57" s="26" t="n">
        <f aca="false">E58</f>
        <v>930944</v>
      </c>
      <c r="F57" s="28" t="n">
        <f aca="false">F58</f>
        <v>71.4404989931732</v>
      </c>
      <c r="G57" s="28" t="n">
        <f aca="false">G58</f>
        <v>75.9449639178538</v>
      </c>
      <c r="H57" s="4"/>
      <c r="I57" s="4"/>
      <c r="J57" s="4"/>
      <c r="K57" s="4"/>
    </row>
    <row r="58" customFormat="false" ht="21" hidden="false" customHeight="true" outlineLevel="0" collapsed="false">
      <c r="A58" s="29" t="n">
        <v>41053900</v>
      </c>
      <c r="B58" s="30" t="s">
        <v>52</v>
      </c>
      <c r="C58" s="18" t="n">
        <f aca="false">C59+C60+C61+C62</f>
        <v>1303104</v>
      </c>
      <c r="D58" s="18" t="n">
        <f aca="false">D59+D60+D61</f>
        <v>1225814</v>
      </c>
      <c r="E58" s="18" t="n">
        <f aca="false">E59+E60+E61</f>
        <v>930944</v>
      </c>
      <c r="F58" s="19" t="n">
        <f aca="false">E58/C58*100</f>
        <v>71.4404989931732</v>
      </c>
      <c r="G58" s="19" t="n">
        <f aca="false">E58/D58*100</f>
        <v>75.9449639178538</v>
      </c>
      <c r="H58" s="4"/>
      <c r="I58" s="4"/>
      <c r="J58" s="4"/>
      <c r="K58" s="4"/>
    </row>
    <row r="59" customFormat="false" ht="37.5" hidden="false" customHeight="false" outlineLevel="0" collapsed="false">
      <c r="A59" s="31" t="n">
        <v>41053900</v>
      </c>
      <c r="B59" s="21" t="s">
        <v>53</v>
      </c>
      <c r="C59" s="22" t="n">
        <v>333290</v>
      </c>
      <c r="D59" s="22" t="n">
        <f aca="false">204000+34000+34000+34000</f>
        <v>306000</v>
      </c>
      <c r="E59" s="22" t="n">
        <f aca="false">31815+31815</f>
        <v>63630</v>
      </c>
      <c r="F59" s="23" t="n">
        <f aca="false">E59/C59*100</f>
        <v>19.091481892646</v>
      </c>
      <c r="G59" s="23" t="n">
        <f aca="false">E59/D59*100</f>
        <v>20.7941176470588</v>
      </c>
      <c r="H59" s="4"/>
      <c r="I59" s="4"/>
      <c r="J59" s="4"/>
      <c r="K59" s="4"/>
    </row>
    <row r="60" customFormat="false" ht="37.5" hidden="false" customHeight="false" outlineLevel="0" collapsed="false">
      <c r="A60" s="31" t="n">
        <v>41053900</v>
      </c>
      <c r="B60" s="21" t="s">
        <v>54</v>
      </c>
      <c r="C60" s="22" t="n">
        <v>420000</v>
      </c>
      <c r="D60" s="22" t="n">
        <f aca="false">420000</f>
        <v>420000</v>
      </c>
      <c r="E60" s="22" t="n">
        <f aca="false">153700+13000+33000+27000+20000+3000+117800</f>
        <v>367500</v>
      </c>
      <c r="F60" s="23" t="n">
        <f aca="false">E60/C60*100</f>
        <v>87.5</v>
      </c>
      <c r="G60" s="23" t="n">
        <f aca="false">E60/D60*100</f>
        <v>87.5</v>
      </c>
      <c r="H60" s="4"/>
      <c r="I60" s="4"/>
      <c r="J60" s="4"/>
      <c r="K60" s="4"/>
    </row>
    <row r="61" customFormat="false" ht="18.75" hidden="false" customHeight="false" outlineLevel="0" collapsed="false">
      <c r="A61" s="31" t="n">
        <v>41053900</v>
      </c>
      <c r="B61" s="21" t="s">
        <v>55</v>
      </c>
      <c r="C61" s="22" t="n">
        <v>499814</v>
      </c>
      <c r="D61" s="22" t="n">
        <v>499814</v>
      </c>
      <c r="E61" s="22" t="n">
        <f aca="false">299974+199840</f>
        <v>499814</v>
      </c>
      <c r="F61" s="23" t="n">
        <f aca="false">E61/C61*100</f>
        <v>100</v>
      </c>
      <c r="G61" s="23" t="n">
        <f aca="false">E61/D61*100</f>
        <v>100</v>
      </c>
      <c r="H61" s="4"/>
      <c r="I61" s="4"/>
      <c r="J61" s="4"/>
      <c r="K61" s="4"/>
    </row>
    <row r="62" customFormat="false" ht="56.25" hidden="false" customHeight="false" outlineLevel="0" collapsed="false">
      <c r="A62" s="31" t="n">
        <v>41053900</v>
      </c>
      <c r="B62" s="21" t="s">
        <v>56</v>
      </c>
      <c r="C62" s="22" t="n">
        <v>50000</v>
      </c>
      <c r="D62" s="22" t="n">
        <v>0</v>
      </c>
      <c r="E62" s="22" t="n">
        <v>0</v>
      </c>
      <c r="F62" s="23" t="n">
        <v>0</v>
      </c>
      <c r="G62" s="23" t="n">
        <v>0</v>
      </c>
      <c r="H62" s="4" t="s">
        <v>57</v>
      </c>
      <c r="I62" s="4"/>
      <c r="J62" s="4"/>
      <c r="K62" s="4"/>
    </row>
    <row r="63" customFormat="false" ht="18.75" hidden="false" customHeight="false" outlineLevel="0" collapsed="false">
      <c r="A63" s="16"/>
      <c r="B63" s="17" t="s">
        <v>58</v>
      </c>
      <c r="C63" s="32"/>
      <c r="D63" s="32"/>
      <c r="E63" s="32"/>
      <c r="F63" s="33"/>
      <c r="G63" s="33"/>
      <c r="H63" s="4"/>
      <c r="I63" s="4"/>
      <c r="J63" s="4"/>
      <c r="K63" s="4"/>
    </row>
    <row r="64" customFormat="false" ht="21" hidden="false" customHeight="true" outlineLevel="0" collapsed="false">
      <c r="A64" s="17" t="n">
        <v>900102</v>
      </c>
      <c r="B64" s="20" t="s">
        <v>59</v>
      </c>
      <c r="C64" s="26" t="n">
        <f aca="false">C52+C58</f>
        <v>18052509</v>
      </c>
      <c r="D64" s="26" t="n">
        <f aca="false">D52+D58</f>
        <v>14035956</v>
      </c>
      <c r="E64" s="26" t="n">
        <f aca="false">E55+E52</f>
        <v>12132617</v>
      </c>
      <c r="F64" s="27" t="n">
        <f aca="false">E64/C64*100</f>
        <v>67.2073726704692</v>
      </c>
      <c r="G64" s="27" t="n">
        <f aca="false">E64/D64*100</f>
        <v>86.4395485423294</v>
      </c>
      <c r="H64" s="4"/>
      <c r="I64" s="4"/>
      <c r="J64" s="4"/>
      <c r="K64" s="4"/>
    </row>
    <row r="65" customFormat="false" ht="18.75" hidden="false" customHeight="false" outlineLevel="0" collapsed="false">
      <c r="A65" s="17" t="n">
        <v>602100</v>
      </c>
      <c r="B65" s="20" t="s">
        <v>60</v>
      </c>
      <c r="C65" s="26"/>
      <c r="D65" s="34"/>
      <c r="E65" s="26" t="n">
        <v>1316298</v>
      </c>
      <c r="F65" s="35"/>
      <c r="G65" s="35"/>
      <c r="H65" s="4"/>
      <c r="I65" s="4"/>
      <c r="J65" s="4"/>
      <c r="K65" s="4"/>
    </row>
    <row r="66" customFormat="false" ht="18.75" hidden="false" customHeight="false" outlineLevel="0" collapsed="false">
      <c r="A66" s="17" t="n">
        <v>603000</v>
      </c>
      <c r="B66" s="20" t="s">
        <v>61</v>
      </c>
      <c r="C66" s="26"/>
      <c r="D66" s="34"/>
      <c r="E66" s="34" t="n">
        <v>981742</v>
      </c>
      <c r="F66" s="35"/>
      <c r="G66" s="35"/>
      <c r="H66" s="4"/>
      <c r="I66" s="4"/>
      <c r="J66" s="4"/>
      <c r="K66" s="4"/>
    </row>
    <row r="67" customFormat="false" ht="19.5" hidden="false" customHeight="false" outlineLevel="0" collapsed="false">
      <c r="A67" s="20"/>
      <c r="B67" s="36" t="s">
        <v>62</v>
      </c>
      <c r="C67" s="26" t="n">
        <f aca="false">C64</f>
        <v>18052509</v>
      </c>
      <c r="D67" s="26" t="n">
        <f aca="false">D64</f>
        <v>14035956</v>
      </c>
      <c r="E67" s="26" t="n">
        <f aca="false">E64+E65+E66</f>
        <v>14430657</v>
      </c>
      <c r="F67" s="27" t="n">
        <f aca="false">E67/C67*100</f>
        <v>79.9371267450968</v>
      </c>
      <c r="G67" s="27" t="n">
        <f aca="false">E67/D67*100</f>
        <v>102.812070656249</v>
      </c>
      <c r="H67" s="4"/>
      <c r="I67" s="4"/>
      <c r="J67" s="4"/>
      <c r="K67" s="4"/>
    </row>
    <row r="68" customFormat="false" ht="19.5" hidden="false" customHeight="false" outlineLevel="0" collapsed="false">
      <c r="A68" s="37"/>
      <c r="B68" s="38" t="s">
        <v>63</v>
      </c>
      <c r="C68" s="39"/>
      <c r="D68" s="39"/>
      <c r="E68" s="39"/>
      <c r="F68" s="40"/>
      <c r="G68" s="40"/>
      <c r="H68" s="4"/>
      <c r="I68" s="4"/>
      <c r="J68" s="4"/>
      <c r="K68" s="4"/>
    </row>
    <row r="69" customFormat="false" ht="18.75" hidden="false" customHeight="false" outlineLevel="0" collapsed="false">
      <c r="A69" s="41" t="n">
        <v>25000000</v>
      </c>
      <c r="B69" s="42" t="s">
        <v>64</v>
      </c>
      <c r="C69" s="43" t="n">
        <f aca="false">C70+C73</f>
        <v>38200</v>
      </c>
      <c r="D69" s="43" t="n">
        <f aca="false">D70+D73</f>
        <v>38200</v>
      </c>
      <c r="E69" s="43" t="n">
        <f aca="false">E70+E73</f>
        <v>39434</v>
      </c>
      <c r="F69" s="44" t="n">
        <v>0</v>
      </c>
      <c r="G69" s="45" t="n">
        <v>0</v>
      </c>
      <c r="H69" s="4"/>
      <c r="I69" s="4"/>
      <c r="J69" s="4"/>
      <c r="K69" s="4"/>
    </row>
    <row r="70" customFormat="false" ht="18.75" hidden="false" customHeight="false" outlineLevel="0" collapsed="false">
      <c r="A70" s="46" t="n">
        <v>25010000</v>
      </c>
      <c r="B70" s="47" t="s">
        <v>65</v>
      </c>
      <c r="C70" s="48" t="n">
        <f aca="false">+C72</f>
        <v>0</v>
      </c>
      <c r="D70" s="48" t="n">
        <f aca="false">+D72</f>
        <v>0</v>
      </c>
      <c r="E70" s="48" t="n">
        <f aca="false">E72</f>
        <v>1234</v>
      </c>
      <c r="F70" s="49" t="n">
        <v>0</v>
      </c>
      <c r="G70" s="50" t="n">
        <v>0</v>
      </c>
      <c r="H70" s="4"/>
      <c r="I70" s="4"/>
      <c r="J70" s="4"/>
      <c r="K70" s="4"/>
    </row>
    <row r="71" customFormat="false" ht="18.75" hidden="false" customHeight="false" outlineLevel="0" collapsed="false">
      <c r="A71" s="51"/>
      <c r="B71" s="52" t="s">
        <v>66</v>
      </c>
      <c r="C71" s="53"/>
      <c r="D71" s="53"/>
      <c r="E71" s="53"/>
      <c r="F71" s="54"/>
      <c r="G71" s="55"/>
      <c r="H71" s="4"/>
      <c r="I71" s="4"/>
      <c r="J71" s="4"/>
      <c r="K71" s="4"/>
    </row>
    <row r="72" customFormat="false" ht="18.75" hidden="false" customHeight="false" outlineLevel="0" collapsed="false">
      <c r="A72" s="56" t="n">
        <v>25010300</v>
      </c>
      <c r="B72" s="57" t="s">
        <v>67</v>
      </c>
      <c r="C72" s="34" t="n">
        <v>0</v>
      </c>
      <c r="D72" s="34" t="n">
        <v>0</v>
      </c>
      <c r="E72" s="34" t="n">
        <v>1234</v>
      </c>
      <c r="F72" s="54" t="n">
        <v>0</v>
      </c>
      <c r="G72" s="55" t="n">
        <v>0</v>
      </c>
      <c r="H72" s="4"/>
      <c r="I72" s="4"/>
      <c r="J72" s="4"/>
      <c r="K72" s="4"/>
    </row>
    <row r="73" customFormat="false" ht="18.75" hidden="false" customHeight="false" outlineLevel="0" collapsed="false">
      <c r="A73" s="46" t="n">
        <v>25020000</v>
      </c>
      <c r="B73" s="58" t="s">
        <v>68</v>
      </c>
      <c r="C73" s="48" t="n">
        <f aca="false">C74</f>
        <v>38200</v>
      </c>
      <c r="D73" s="48" t="n">
        <f aca="false">D74</f>
        <v>38200</v>
      </c>
      <c r="E73" s="48" t="n">
        <f aca="false">E74</f>
        <v>38200</v>
      </c>
      <c r="F73" s="26" t="n">
        <f aca="false">F74</f>
        <v>0</v>
      </c>
      <c r="G73" s="26" t="n">
        <f aca="false">G74</f>
        <v>0</v>
      </c>
      <c r="H73" s="4"/>
      <c r="I73" s="4"/>
      <c r="J73" s="4"/>
      <c r="K73" s="4"/>
    </row>
    <row r="74" customFormat="false" ht="18.75" hidden="false" customHeight="false" outlineLevel="0" collapsed="false">
      <c r="A74" s="59" t="n">
        <v>25020100</v>
      </c>
      <c r="B74" s="60" t="s">
        <v>69</v>
      </c>
      <c r="C74" s="61" t="n">
        <v>38200</v>
      </c>
      <c r="D74" s="61" t="n">
        <v>38200</v>
      </c>
      <c r="E74" s="61" t="n">
        <v>38200</v>
      </c>
      <c r="F74" s="62" t="n">
        <v>0</v>
      </c>
      <c r="G74" s="63" t="n">
        <v>0</v>
      </c>
      <c r="H74" s="4"/>
      <c r="I74" s="4"/>
      <c r="J74" s="4"/>
      <c r="K74" s="4"/>
    </row>
    <row r="75" customFormat="false" ht="19.5" hidden="false" customHeight="false" outlineLevel="0" collapsed="false">
      <c r="A75" s="64"/>
      <c r="B75" s="65"/>
      <c r="C75" s="48"/>
      <c r="D75" s="48"/>
      <c r="E75" s="48"/>
      <c r="F75" s="66"/>
      <c r="G75" s="67"/>
      <c r="H75" s="4"/>
      <c r="I75" s="4"/>
      <c r="J75" s="4"/>
      <c r="K75" s="4"/>
    </row>
    <row r="76" customFormat="false" ht="19.5" hidden="false" customHeight="false" outlineLevel="0" collapsed="false">
      <c r="A76" s="68" t="n">
        <v>602100</v>
      </c>
      <c r="B76" s="69" t="s">
        <v>60</v>
      </c>
      <c r="C76" s="39"/>
      <c r="D76" s="70"/>
      <c r="E76" s="39" t="n">
        <v>2354</v>
      </c>
      <c r="F76" s="71"/>
      <c r="G76" s="71"/>
      <c r="H76" s="4"/>
      <c r="I76" s="4"/>
      <c r="J76" s="4"/>
      <c r="K76" s="4"/>
    </row>
    <row r="77" customFormat="false" ht="19.5" hidden="false" customHeight="false" outlineLevel="0" collapsed="false">
      <c r="A77" s="72" t="n">
        <v>602300</v>
      </c>
      <c r="B77" s="73" t="s">
        <v>70</v>
      </c>
      <c r="C77" s="74"/>
      <c r="D77" s="75"/>
      <c r="E77" s="75"/>
      <c r="F77" s="71"/>
      <c r="G77" s="71"/>
      <c r="H77" s="4"/>
      <c r="I77" s="4"/>
      <c r="J77" s="4"/>
      <c r="K77" s="4"/>
    </row>
    <row r="78" customFormat="false" ht="19.5" hidden="false" customHeight="false" outlineLevel="0" collapsed="false">
      <c r="A78" s="76"/>
      <c r="B78" s="77" t="s">
        <v>71</v>
      </c>
      <c r="C78" s="74" t="n">
        <f aca="false">C69</f>
        <v>38200</v>
      </c>
      <c r="D78" s="74" t="n">
        <f aca="false">D69</f>
        <v>38200</v>
      </c>
      <c r="E78" s="74" t="n">
        <f aca="false">E69+E76</f>
        <v>41788</v>
      </c>
      <c r="F78" s="78" t="n">
        <v>0</v>
      </c>
      <c r="G78" s="78" t="n">
        <v>0</v>
      </c>
      <c r="H78" s="4"/>
      <c r="I78" s="4"/>
      <c r="J78" s="4"/>
      <c r="K78" s="4"/>
    </row>
    <row r="79" customFormat="false" ht="18.75" hidden="false" customHeight="false" outlineLevel="0" collapsed="false">
      <c r="A79" s="20"/>
      <c r="B79" s="36"/>
      <c r="C79" s="26"/>
      <c r="D79" s="26"/>
      <c r="E79" s="26"/>
      <c r="F79" s="27"/>
      <c r="G79" s="27"/>
      <c r="H79" s="4"/>
      <c r="I79" s="4"/>
      <c r="J79" s="4"/>
      <c r="K79" s="4"/>
    </row>
    <row r="80" customFormat="false" ht="19.15" hidden="false" customHeight="true" outlineLevel="0" collapsed="false">
      <c r="A80" s="17" t="n">
        <v>900103</v>
      </c>
      <c r="B80" s="20" t="s">
        <v>72</v>
      </c>
      <c r="C80" s="26" t="n">
        <f aca="false">C67+C78</f>
        <v>18090709</v>
      </c>
      <c r="D80" s="26" t="n">
        <f aca="false">D67+D78</f>
        <v>14074156</v>
      </c>
      <c r="E80" s="26" t="n">
        <f aca="false">E67+E78</f>
        <v>14472445</v>
      </c>
      <c r="F80" s="27" t="n">
        <f aca="false">E80/C80*100</f>
        <v>79.999324515142</v>
      </c>
      <c r="G80" s="27" t="n">
        <f aca="false">E80/D80*100</f>
        <v>102.829931684713</v>
      </c>
      <c r="H80" s="4"/>
    </row>
    <row r="81" customFormat="false" ht="18.75" hidden="false" customHeight="fals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customFormat="false" ht="18.75" hidden="false" customHeight="fals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customFormat="false" ht="20.25" hidden="false" customHeight="false" outlineLevel="0" collapsed="false">
      <c r="A83" s="4"/>
      <c r="B83" s="79"/>
      <c r="C83" s="79"/>
      <c r="D83" s="79"/>
      <c r="E83" s="80"/>
      <c r="F83" s="4"/>
      <c r="G83" s="4"/>
      <c r="H83" s="4"/>
      <c r="I83" s="4"/>
      <c r="J83" s="4"/>
      <c r="K83" s="4"/>
    </row>
    <row r="84" customFormat="false" ht="20.25" hidden="false" customHeight="false" outlineLevel="0" collapsed="false">
      <c r="A84" s="4"/>
      <c r="B84" s="81" t="s">
        <v>73</v>
      </c>
      <c r="C84" s="80"/>
      <c r="D84" s="80"/>
      <c r="E84" s="80" t="s">
        <v>74</v>
      </c>
      <c r="F84" s="4"/>
      <c r="G84" s="4"/>
      <c r="H84" s="4"/>
      <c r="I84" s="4"/>
      <c r="J84" s="4"/>
      <c r="K84" s="4"/>
    </row>
    <row r="85" customFormat="false" ht="18.75" hidden="false" customHeight="false" outlineLevel="0" collapsed="false"/>
    <row r="86" customFormat="false" ht="18.75" hidden="false" customHeight="false" outlineLevel="0" collapsed="false"/>
    <row r="87" customFormat="false" ht="18.75" hidden="false" customHeight="false" outlineLevel="0" collapsed="false"/>
    <row r="88" customFormat="false" ht="18.75" hidden="false" customHeight="false" outlineLevel="0" collapsed="false"/>
    <row r="89" customFormat="false" ht="18.75" hidden="false" customHeight="false" outlineLevel="0" collapsed="false"/>
    <row r="90" customFormat="false" ht="18.75" hidden="false" customHeight="false" outlineLevel="0" collapsed="false"/>
    <row r="91" customFormat="false" ht="18.75" hidden="false" customHeight="false" outlineLevel="0" collapsed="false"/>
    <row r="92" customFormat="false" ht="18.75" hidden="false" customHeight="false" outlineLevel="0" collapsed="false"/>
    <row r="93" customFormat="false" ht="18.75" hidden="false" customHeight="false" outlineLevel="0" collapsed="false"/>
    <row r="94" customFormat="false" ht="18.75" hidden="false" customHeight="false" outlineLevel="0" collapsed="false"/>
    <row r="95" customFormat="false" ht="18.75" hidden="false" customHeight="false" outlineLevel="0" collapsed="false"/>
    <row r="96" customFormat="false" ht="18.75" hidden="false" customHeight="false" outlineLevel="0" collapsed="false"/>
    <row r="97" customFormat="false" ht="18.75" hidden="false" customHeight="false" outlineLevel="0" collapsed="false"/>
    <row r="98" customFormat="false" ht="18.75" hidden="false" customHeight="false" outlineLevel="0" collapsed="false"/>
    <row r="99" customFormat="false" ht="18.75" hidden="false" customHeight="false" outlineLevel="0" collapsed="false"/>
    <row r="100" customFormat="false" ht="18.75" hidden="false" customHeight="false" outlineLevel="0" collapsed="false"/>
    <row r="101" customFormat="false" ht="18.75" hidden="false" customHeight="false" outlineLevel="0" collapsed="false"/>
    <row r="102" customFormat="false" ht="18.75" hidden="false" customHeight="false" outlineLevel="0" collapsed="false"/>
    <row r="103" customFormat="false" ht="18.75" hidden="false" customHeight="false" outlineLevel="0" collapsed="false"/>
    <row r="104" customFormat="false" ht="18.75" hidden="false" customHeight="false" outlineLevel="0" collapsed="false"/>
    <row r="105" customFormat="false" ht="18.75" hidden="false" customHeight="false" outlineLevel="0" collapsed="false"/>
    <row r="106" customFormat="false" ht="18.75" hidden="false" customHeight="false" outlineLevel="0" collapsed="false"/>
    <row r="107" customFormat="false" ht="18.75" hidden="false" customHeight="false" outlineLevel="0" collapsed="false"/>
    <row r="108" customFormat="false" ht="18.75" hidden="false" customHeight="false" outlineLevel="0" collapsed="false"/>
    <row r="109" customFormat="false" ht="18.75" hidden="false" customHeight="false" outlineLevel="0" collapsed="false"/>
    <row r="110" customFormat="false" ht="18.75" hidden="false" customHeight="false" outlineLevel="0" collapsed="false"/>
    <row r="111" customFormat="false" ht="18.75" hidden="false" customHeight="false" outlineLevel="0" collapsed="false"/>
    <row r="112" customFormat="false" ht="18.75" hidden="false" customHeight="false" outlineLevel="0" collapsed="false"/>
    <row r="113" customFormat="false" ht="18.75" hidden="false" customHeight="false" outlineLevel="0" collapsed="false"/>
    <row r="114" customFormat="false" ht="18.75" hidden="false" customHeight="false" outlineLevel="0" collapsed="false"/>
    <row r="115" customFormat="false" ht="18.75" hidden="false" customHeight="false" outlineLevel="0" collapsed="false"/>
    <row r="116" customFormat="false" ht="18.75" hidden="false" customHeight="false" outlineLevel="0" collapsed="false"/>
    <row r="117" customFormat="false" ht="18.75" hidden="false" customHeight="false" outlineLevel="0" collapsed="false"/>
    <row r="118" customFormat="false" ht="18.75" hidden="false" customHeight="false" outlineLevel="0" collapsed="false"/>
    <row r="119" customFormat="false" ht="18.75" hidden="false" customHeight="false" outlineLevel="0" collapsed="false"/>
    <row r="120" customFormat="false" ht="18.75" hidden="false" customHeight="false" outlineLevel="0" collapsed="false"/>
    <row r="121" customFormat="false" ht="18.75" hidden="false" customHeight="false" outlineLevel="0" collapsed="false"/>
    <row r="122" customFormat="false" ht="18.75" hidden="false" customHeight="false" outlineLevel="0" collapsed="false"/>
    <row r="123" customFormat="false" ht="18.75" hidden="false" customHeight="false" outlineLevel="0" collapsed="false"/>
    <row r="124" customFormat="false" ht="18.75" hidden="false" customHeight="false" outlineLevel="0" collapsed="false"/>
    <row r="125" customFormat="false" ht="18.75" hidden="false" customHeight="false" outlineLevel="0" collapsed="false"/>
    <row r="126" customFormat="false" ht="18.75" hidden="false" customHeight="false" outlineLevel="0" collapsed="false"/>
    <row r="127" customFormat="false" ht="18.75" hidden="false" customHeight="false" outlineLevel="0" collapsed="false"/>
    <row r="128" customFormat="false" ht="18.75" hidden="false" customHeight="false" outlineLevel="0" collapsed="false"/>
    <row r="129" customFormat="false" ht="18.75" hidden="false" customHeight="false" outlineLevel="0" collapsed="false"/>
    <row r="130" customFormat="false" ht="18.75" hidden="false" customHeight="false" outlineLevel="0" collapsed="false"/>
    <row r="131" customFormat="false" ht="18.75" hidden="false" customHeight="false" outlineLevel="0" collapsed="false"/>
    <row r="132" customFormat="false" ht="18.75" hidden="false" customHeight="false" outlineLevel="0" collapsed="false"/>
    <row r="133" customFormat="false" ht="18.75" hidden="false" customHeight="false" outlineLevel="0" collapsed="false"/>
    <row r="134" customFormat="false" ht="18.75" hidden="false" customHeight="false" outlineLevel="0" collapsed="false"/>
    <row r="135" customFormat="false" ht="18.75" hidden="false" customHeight="false" outlineLevel="0" collapsed="false"/>
    <row r="136" customFormat="false" ht="18.75" hidden="false" customHeight="false" outlineLevel="0" collapsed="false"/>
    <row r="137" customFormat="false" ht="18.75" hidden="false" customHeight="false" outlineLevel="0" collapsed="false"/>
    <row r="138" customFormat="false" ht="18.75" hidden="false" customHeight="false" outlineLevel="0" collapsed="false"/>
    <row r="139" customFormat="false" ht="18.75" hidden="false" customHeight="false" outlineLevel="0" collapsed="false"/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</sheetData>
  <mergeCells count="11">
    <mergeCell ref="E2:G3"/>
    <mergeCell ref="A6:G6"/>
    <mergeCell ref="A7:G7"/>
    <mergeCell ref="A10:A14"/>
    <mergeCell ref="B10:B14"/>
    <mergeCell ref="C10:C14"/>
    <mergeCell ref="D10:D14"/>
    <mergeCell ref="E10:E14"/>
    <mergeCell ref="F10:G10"/>
    <mergeCell ref="F11:F14"/>
    <mergeCell ref="G11:G14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4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2020-10-16T13:41:28Z</cp:lastPrinted>
  <dcterms:modified xsi:type="dcterms:W3CDTF">2020-10-26T15:19:48Z</dcterms:modified>
  <cp:revision>1</cp:revision>
</cp:coreProperties>
</file>