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 додаток" sheetId="1" state="visible" r:id="rId2"/>
  </sheets>
  <definedNames>
    <definedName function="false" hidden="false" localSheetId="0" name="_xlnm.Print_Area" vbProcedure="false">' додаток'!$A$1:$T$35</definedName>
    <definedName function="false" hidden="false" localSheetId="0" name="_xlnm.Print_Titles" vbProcedure="false">' додаток'!$7:$13</definedName>
    <definedName function="false" hidden="false" localSheetId="0" name="Excel_BuiltIn_Print_Titles" vbProcedure="false">' додаток'!$7:$13</definedName>
  </definedNames>
  <calcPr iterateCount="100" refMode="A1" iterate="false" iterateDelta="0.001"/>
</workbook>
</file>

<file path=xl/sharedStrings.xml><?xml version="1.0" encoding="utf-8"?>
<sst xmlns="http://schemas.openxmlformats.org/spreadsheetml/2006/main" count="114" uniqueCount="63">
  <si>
    <t>Додаток  2</t>
  </si>
  <si>
    <t>до рішення  районної </t>
  </si>
  <si>
    <t>Виконання видаткової частини бюджету Шевченківського району</t>
  </si>
  <si>
    <t>у місті ради</t>
  </si>
  <si>
    <t>                                  за І півріччя 2020 року</t>
  </si>
  <si>
    <t>від  24.10.2020 № 2  </t>
  </si>
  <si>
    <t>                                  за І півріччя 2010 року</t>
  </si>
  <si>
    <t> грн.</t>
  </si>
  <si>
    <t>Код ТПКВКМБ/ТКВКБМС</t>
  </si>
  <si>
    <t> Видатки бюджету району за типовою програмною класифікацією видатків та кредитування місцевих бюджетів</t>
  </si>
  <si>
    <t>                 З а г а л ь н и й  ф о н д</t>
  </si>
  <si>
    <t>С п е ц і а л ь н и й    ф о н д</t>
  </si>
  <si>
    <t>Разом</t>
  </si>
  <si>
    <t>План на</t>
  </si>
  <si>
    <t>Уточнений </t>
  </si>
  <si>
    <t>План на </t>
  </si>
  <si>
    <t>Виконання</t>
  </si>
  <si>
    <t>Процент</t>
  </si>
  <si>
    <t>Процент </t>
  </si>
  <si>
    <t>2019 рік</t>
  </si>
  <si>
    <t>план на</t>
  </si>
  <si>
    <t>звітній</t>
  </si>
  <si>
    <t>за звітний</t>
  </si>
  <si>
    <t>виконання</t>
  </si>
  <si>
    <t>по бюд-</t>
  </si>
  <si>
    <t>2020 рік</t>
  </si>
  <si>
    <t>період</t>
  </si>
  <si>
    <t>звітний</t>
  </si>
  <si>
    <t>до плану</t>
  </si>
  <si>
    <t>до уточне-</t>
  </si>
  <si>
    <t>жету</t>
  </si>
  <si>
    <t>на звітній</t>
  </si>
  <si>
    <t>по бюдж.</t>
  </si>
  <si>
    <t>ного плану</t>
  </si>
  <si>
    <t>на 2019 р.</t>
  </si>
  <si>
    <t>на 2020 р.</t>
  </si>
  <si>
    <t>на звітній </t>
  </si>
  <si>
    <t>0100</t>
  </si>
  <si>
    <t>Державне управління, всього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</si>
  <si>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</si>
  <si>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</si>
  <si>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Соціальний захист та соціальне забезпечення, всього:</t>
  </si>
  <si>
    <t>3112</t>
  </si>
  <si>
    <t>Заходи державної політики з питань дітей та їх соціального захисту</t>
  </si>
  <si>
    <t>3121</t>
  </si>
  <si>
    <t>Утримання та забезпечення діяльності центрів соціальних служб для сім'ї, дітей та молоді</t>
  </si>
  <si>
    <t>3133</t>
  </si>
  <si>
    <t>Інші заходи та заклади молодіжної політики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</si>
  <si>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</si>
  <si>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</si>
  <si>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3242</t>
  </si>
  <si>
    <t> Інші заходи у сфері соціального захисту і соціального забезпечення</t>
  </si>
  <si>
    <t>Культура i мистецтво, всього</t>
  </si>
  <si>
    <t>Інші заходи в галузі культури i мистецтва</t>
  </si>
  <si>
    <t>Житлово-комунальне господарство, всього</t>
  </si>
  <si>
    <t>Інша діяльність, пов"язана з експлуатацією об"єктів житлово-комунального господарства</t>
  </si>
  <si>
    <t>Організація благоустрою населених пунктів</t>
  </si>
  <si>
    <t>РАЗОМ ВИДАТКІВ</t>
  </si>
  <si>
    <t>Перевищення доходів над видатками</t>
  </si>
  <si>
    <t>А.В. Атаманенко</t>
  </si>
  <si>
    <t>Голова районної у місті ради</t>
  </si>
  <si>
    <t>                      </t>
  </si>
  <si>
    <t>                                  М.В. Ребченко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</si>
</sst>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000"/>
    <numFmt numFmtId="166" formatCode="@"/>
    <numFmt numFmtId="167" formatCode="#,##0"/>
    <numFmt numFmtId="168" formatCode="0.0"/>
    <numFmt numFmtId="169" formatCode="#,##0.0_ ;\-#,##0.0\ "/>
    <numFmt numFmtId="170" formatCode="#,##0.0"/>
    <numFmt numFmtId="171" formatCode="0.000"/>
  </numFmts>
  <fonts count="1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name val="Arial"/>
      <family val="2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b val="true"/>
      <sz val="10"/>
      <name val="Arial Cyr"/>
      <family val="2"/>
      <charset val="204"/>
    </font>
    <font>
      <b val="true"/>
      <sz val="11"/>
      <name val="Arial Cyr"/>
      <family val="2"/>
      <charset val="204"/>
    </font>
    <font>
      <sz val="10"/>
      <name val="Arial"/>
      <family val="2"/>
      <charset val="204"/>
    </font>
    <font>
      <b val="true"/>
      <sz val="10"/>
      <name val="Arial"/>
      <family val="2"/>
    </font>
    <font>
      <b val="true"/>
      <sz val="10"/>
      <name val="Arial"/>
      <family val="2"/>
      <charset val="204"/>
    </font>
    <font>
      <sz val="11"/>
      <name val="Arial"/>
      <family val="2"/>
    </font>
    <font>
      <b val="true"/>
      <sz val="11"/>
      <name val="Arial"/>
      <family val="2"/>
    </font>
    <font>
      <i val="true"/>
      <sz val="10"/>
      <name val="Arial Cyr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medium">
        <color rgb="FF1A1A1A"/>
      </left>
      <right style="thin">
        <color rgb="FF1A1A1A"/>
      </right>
      <top style="thin">
        <color rgb="FF1A1A1A"/>
      </top>
      <bottom style="thin">
        <color rgb="FF1A1A1A"/>
      </bottom>
      <diagonal/>
    </border>
    <border diagonalUp="false" diagonalDown="false">
      <left style="thin">
        <color rgb="FF1A1A1A"/>
      </left>
      <right style="thin">
        <color rgb="FF1A1A1A"/>
      </right>
      <top style="thin">
        <color rgb="FF1A1A1A"/>
      </top>
      <bottom style="thin">
        <color rgb="FF1A1A1A"/>
      </bottom>
      <diagonal/>
    </border>
    <border diagonalUp="false" diagonalDown="false">
      <left/>
      <right/>
      <top style="thin">
        <color rgb="FF1A1A1A"/>
      </top>
      <bottom style="thin">
        <color rgb="FF1A1A1A"/>
      </bottom>
      <diagonal/>
    </border>
    <border diagonalUp="false" diagonalDown="false">
      <left style="thin">
        <color rgb="FF1A1A1A"/>
      </left>
      <right style="thin">
        <color rgb="FF1A1A1A"/>
      </right>
      <top style="thin">
        <color rgb="FF1A1A1A"/>
      </top>
      <bottom/>
      <diagonal/>
    </border>
    <border diagonalUp="false" diagonalDown="false">
      <left style="thin">
        <color rgb="FF1A1A1A"/>
      </left>
      <right style="thin">
        <color rgb="FF1A1A1A"/>
      </right>
      <top/>
      <bottom/>
      <diagonal/>
    </border>
    <border diagonalUp="false" diagonalDown="false">
      <left/>
      <right/>
      <top/>
      <bottom style="thin">
        <color rgb="FF1A1A1A"/>
      </bottom>
      <diagonal/>
    </border>
    <border diagonalUp="false" diagonalDown="false">
      <left style="thin">
        <color rgb="FF1A1A1A"/>
      </left>
      <right style="thin">
        <color rgb="FF1A1A1A"/>
      </right>
      <top/>
      <bottom style="thin">
        <color rgb="FF1A1A1A"/>
      </bottom>
      <diagonal/>
    </border>
    <border diagonalUp="false" diagonalDown="false">
      <left/>
      <right/>
      <top style="medium">
        <color rgb="FF1A1A1A"/>
      </top>
      <bottom/>
      <diagonal/>
    </border>
    <border diagonalUp="false" diagonalDown="false">
      <left/>
      <right/>
      <top/>
      <bottom style="medium">
        <color rgb="FF1A1A1A"/>
      </bottom>
      <diagonal/>
    </border>
    <border diagonalUp="false" diagonalDown="false">
      <left/>
      <right/>
      <top style="medium">
        <color rgb="FF1A1A1A"/>
      </top>
      <bottom style="medium">
        <color rgb="FF1A1A1A"/>
      </bottom>
      <diagonal/>
    </border>
    <border diagonalUp="false" diagonalDown="false">
      <left/>
      <right/>
      <top style="thin">
        <color rgb="FF1A1A1A"/>
      </top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0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center" vertical="distributed" textRotation="0" wrapText="tru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center" vertical="distributed" textRotation="0" wrapText="tru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false" applyAlignment="true" applyProtection="false">
      <alignment horizontal="center" vertical="distributed" textRotation="0" wrapText="true" indent="0" shrinkToFit="false"/>
      <protection locked="true" hidden="false"/>
    </xf>
    <xf numFmtId="164" fontId="7" fillId="2" borderId="0" xfId="0" applyFont="true" applyBorder="false" applyAlignment="true" applyProtection="false">
      <alignment horizontal="center" vertical="distributed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center" vertical="distributed" textRotation="0" wrapText="true" indent="0" shrinkToFit="false"/>
      <protection locked="true" hidden="false"/>
    </xf>
    <xf numFmtId="164" fontId="0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5" xfId="0" applyFont="true" applyBorder="true" applyAlignment="true" applyProtection="false">
      <alignment horizontal="center" vertical="distributed" textRotation="0" wrapText="tru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7" xfId="0" applyFont="true" applyBorder="true" applyAlignment="true" applyProtection="false">
      <alignment horizontal="center" vertical="distributed" textRotation="0" wrapText="true" indent="0" shrinkToFit="false"/>
      <protection locked="true" hidden="false"/>
    </xf>
    <xf numFmtId="165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general" vertical="distributed" textRotation="0" wrapText="true" indent="0" shrinkToFit="false"/>
      <protection locked="true" hidden="false"/>
    </xf>
    <xf numFmtId="167" fontId="1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1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distributed" textRotation="0" wrapText="true" indent="0" shrinkToFit="false"/>
      <protection locked="true" hidden="false"/>
    </xf>
    <xf numFmtId="167" fontId="9" fillId="0" borderId="2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9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9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1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1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1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2" xfId="0" applyFont="true" applyBorder="true" applyAlignment="true" applyProtection="false">
      <alignment horizontal="center" vertical="distributed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9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9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9" fillId="0" borderId="2" xfId="0" applyFont="true" applyBorder="true" applyAlignment="true" applyProtection="false">
      <alignment horizontal="center" vertical="distributed" textRotation="0" wrapText="true" indent="0" shrinkToFit="false"/>
      <protection locked="true" hidden="false"/>
    </xf>
    <xf numFmtId="164" fontId="9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0" fontId="1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0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1" fontId="11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2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11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9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9" fillId="2" borderId="0" xfId="0" applyFont="true" applyBorder="false" applyAlignment="true" applyProtection="false">
      <alignment horizontal="center" vertical="distributed" textRotation="0" wrapText="true" indent="0" shrinkToFit="false"/>
      <protection locked="true" hidden="false"/>
    </xf>
    <xf numFmtId="171" fontId="9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15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5" fillId="2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1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1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5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_2016 рік" xfId="20" builtinId="54" customBuiltin="true"/>
    <cellStyle name="Обычный_Додатки № 1 (до проекту бюдж., на виконком,на сесію)" xfId="21" builtinId="54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1A1A1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true"/>
  </sheetPr>
  <dimension ref="A1:IV35"/>
  <sheetViews>
    <sheetView windowProtection="true"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pane xSplit="2" ySplit="13" topLeftCell="Q14" activePane="bottomRight" state="frozen"/>
      <selection pane="topLeft" activeCell="A1" activeCellId="0" sqref="A1"/>
      <selection pane="topRight" activeCell="Q1" activeCellId="0" sqref="Q1"/>
      <selection pane="bottomLeft" activeCell="A14" activeCellId="0" sqref="A14"/>
      <selection pane="bottomRight" activeCell="B3" activeCellId="0" sqref="B3"/>
    </sheetView>
  </sheetViews>
  <sheetFormatPr defaultRowHeight="12.75"/>
  <cols>
    <col collapsed="false" hidden="false" max="1" min="1" style="1" width="10.4132653061225"/>
    <col collapsed="false" hidden="false" max="2" min="2" style="1" width="98.8928571428571"/>
    <col collapsed="false" hidden="true" max="3" min="3" style="1" width="0"/>
    <col collapsed="false" hidden="false" max="4" min="4" style="2" width="15.4081632653061"/>
    <col collapsed="false" hidden="true" max="5" min="5" style="2" width="0"/>
    <col collapsed="false" hidden="false" max="6" min="6" style="2" width="14.1275510204082"/>
    <col collapsed="false" hidden="false" max="7" min="7" style="2" width="12.984693877551"/>
    <col collapsed="false" hidden="true" max="9" min="8" style="2" width="0"/>
    <col collapsed="false" hidden="false" max="10" min="10" style="3" width="12.6989795918367"/>
    <col collapsed="false" hidden="false" max="11" min="11" style="2" width="12.6989795918367"/>
    <col collapsed="false" hidden="true" max="12" min="12" style="2" width="0"/>
    <col collapsed="false" hidden="false" max="13" min="13" style="2" width="13.4081632653061"/>
    <col collapsed="false" hidden="false" max="14" min="14" style="2" width="12.984693877551"/>
    <col collapsed="false" hidden="true" max="15" min="15" style="2" width="0"/>
    <col collapsed="false" hidden="false" max="16" min="16" style="2" width="14.2755102040816"/>
    <col collapsed="false" hidden="false" max="17" min="17" style="2" width="13.984693877551"/>
    <col collapsed="false" hidden="false" max="18" min="18" style="2" width="12.984693877551"/>
    <col collapsed="false" hidden="true" max="19" min="19" style="2" width="0"/>
    <col collapsed="false" hidden="false" max="20" min="20" style="2" width="16.6938775510204"/>
    <col collapsed="false" hidden="false" max="21" min="21" style="4" width="9.13265306122449"/>
    <col collapsed="false" hidden="false" max="22" min="22" style="4" width="11.6989795918367"/>
    <col collapsed="false" hidden="false" max="23" min="23" style="4" width="11.1326530612245"/>
    <col collapsed="false" hidden="false" max="206" min="24" style="4" width="9.13265306122449"/>
    <col collapsed="false" hidden="false" max="257" min="207" style="1" width="9.13265306122449"/>
    <col collapsed="false" hidden="false" max="1025" min="258" style="0" width="9.13265306122449"/>
  </cols>
  <sheetData>
    <row r="1" customFormat="false" ht="12.75" hidden="false" customHeight="false" outlineLevel="0" collapsed="false">
      <c r="R1" s="2" t="s">
        <v>0</v>
      </c>
    </row>
    <row r="2" customFormat="false" ht="14.25" hidden="false" customHeight="false" outlineLevel="0" collapsed="false">
      <c r="R2" s="5" t="s">
        <v>1</v>
      </c>
      <c r="S2" s="5"/>
      <c r="T2" s="5"/>
      <c r="U2" s="6"/>
      <c r="V2" s="7"/>
    </row>
    <row r="3" customFormat="false" ht="15" hidden="false" customHeight="false" outlineLevel="0" collapsed="false">
      <c r="D3" s="8" t="s">
        <v>2</v>
      </c>
      <c r="E3" s="8"/>
      <c r="F3" s="8"/>
      <c r="G3" s="8"/>
      <c r="H3" s="9"/>
      <c r="I3" s="9"/>
      <c r="J3" s="10"/>
      <c r="K3" s="9"/>
      <c r="R3" s="2" t="s">
        <v>3</v>
      </c>
    </row>
    <row r="4" customFormat="false" ht="15" hidden="false" customHeight="false" outlineLevel="0" collapsed="false">
      <c r="B4" s="11"/>
      <c r="C4" s="11"/>
      <c r="D4" s="12" t="s">
        <v>4</v>
      </c>
      <c r="E4" s="12"/>
      <c r="F4" s="12"/>
      <c r="G4" s="12"/>
      <c r="H4" s="12"/>
      <c r="I4" s="12"/>
      <c r="J4" s="12"/>
      <c r="K4" s="12"/>
      <c r="L4" s="9"/>
      <c r="M4" s="9"/>
      <c r="R4" s="2" t="s">
        <v>5</v>
      </c>
    </row>
    <row r="5" customFormat="false" ht="6.75" hidden="false" customHeight="true" outlineLevel="0" collapsed="false">
      <c r="B5" s="11"/>
      <c r="C5" s="11"/>
      <c r="D5" s="13"/>
      <c r="E5" s="8" t="s">
        <v>6</v>
      </c>
      <c r="F5" s="8"/>
      <c r="G5" s="8"/>
      <c r="H5" s="8"/>
      <c r="I5" s="8"/>
      <c r="J5" s="14"/>
      <c r="K5" s="9"/>
      <c r="L5" s="9"/>
      <c r="M5" s="9"/>
    </row>
    <row r="6" customFormat="false" ht="12.75" hidden="false" customHeight="true" outlineLevel="0" collapsed="false">
      <c r="B6" s="11"/>
      <c r="C6" s="11"/>
      <c r="D6" s="13"/>
      <c r="E6" s="13"/>
      <c r="F6" s="13"/>
      <c r="G6" s="13"/>
      <c r="H6" s="13"/>
      <c r="I6" s="13"/>
      <c r="J6" s="15"/>
      <c r="R6" s="2" t="s">
        <v>7</v>
      </c>
    </row>
    <row r="7" s="20" customFormat="true" ht="12.75" hidden="false" customHeight="true" outlineLevel="0" collapsed="false">
      <c r="A7" s="16" t="s">
        <v>8</v>
      </c>
      <c r="B7" s="17" t="s">
        <v>9</v>
      </c>
      <c r="C7" s="18" t="s">
        <v>10</v>
      </c>
      <c r="D7" s="18"/>
      <c r="E7" s="18"/>
      <c r="F7" s="18"/>
      <c r="G7" s="18"/>
      <c r="H7" s="18"/>
      <c r="I7" s="18"/>
      <c r="J7" s="18"/>
      <c r="K7" s="18"/>
      <c r="L7" s="19" t="s">
        <v>11</v>
      </c>
      <c r="M7" s="19"/>
      <c r="N7" s="19"/>
      <c r="O7" s="19"/>
      <c r="P7" s="19"/>
      <c r="Q7" s="18" t="s">
        <v>12</v>
      </c>
      <c r="R7" s="18"/>
      <c r="S7" s="18"/>
      <c r="T7" s="18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</row>
    <row r="8" s="20" customFormat="true" ht="12.75" hidden="false" customHeight="false" outlineLevel="0" collapsed="false">
      <c r="A8" s="16"/>
      <c r="B8" s="17"/>
      <c r="C8" s="20" t="s">
        <v>13</v>
      </c>
      <c r="D8" s="22" t="s">
        <v>14</v>
      </c>
      <c r="E8" s="23" t="s">
        <v>15</v>
      </c>
      <c r="F8" s="22" t="s">
        <v>14</v>
      </c>
      <c r="G8" s="22" t="s">
        <v>16</v>
      </c>
      <c r="H8" s="23" t="s">
        <v>17</v>
      </c>
      <c r="I8" s="22" t="s">
        <v>17</v>
      </c>
      <c r="J8" s="24" t="s">
        <v>18</v>
      </c>
      <c r="K8" s="22" t="s">
        <v>18</v>
      </c>
      <c r="L8" s="22" t="s">
        <v>13</v>
      </c>
      <c r="M8" s="22" t="s">
        <v>14</v>
      </c>
      <c r="N8" s="22" t="s">
        <v>16</v>
      </c>
      <c r="O8" s="22" t="s">
        <v>17</v>
      </c>
      <c r="P8" s="22" t="s">
        <v>18</v>
      </c>
      <c r="Q8" s="25" t="s">
        <v>14</v>
      </c>
      <c r="R8" s="25" t="s">
        <v>16</v>
      </c>
      <c r="S8" s="25" t="s">
        <v>17</v>
      </c>
      <c r="T8" s="25" t="s">
        <v>18</v>
      </c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</row>
    <row r="9" s="20" customFormat="true" ht="12.75" hidden="false" customHeight="false" outlineLevel="0" collapsed="false">
      <c r="A9" s="16"/>
      <c r="B9" s="17"/>
      <c r="C9" s="20" t="s">
        <v>19</v>
      </c>
      <c r="D9" s="25" t="s">
        <v>20</v>
      </c>
      <c r="E9" s="23" t="s">
        <v>21</v>
      </c>
      <c r="F9" s="25" t="s">
        <v>20</v>
      </c>
      <c r="G9" s="26" t="s">
        <v>22</v>
      </c>
      <c r="H9" s="23" t="s">
        <v>23</v>
      </c>
      <c r="I9" s="25" t="s">
        <v>23</v>
      </c>
      <c r="J9" s="27" t="s">
        <v>23</v>
      </c>
      <c r="K9" s="25" t="s">
        <v>23</v>
      </c>
      <c r="L9" s="25" t="s">
        <v>19</v>
      </c>
      <c r="M9" s="25" t="s">
        <v>20</v>
      </c>
      <c r="N9" s="26" t="s">
        <v>22</v>
      </c>
      <c r="O9" s="25" t="s">
        <v>23</v>
      </c>
      <c r="P9" s="25" t="s">
        <v>23</v>
      </c>
      <c r="Q9" s="25" t="s">
        <v>20</v>
      </c>
      <c r="R9" s="26" t="s">
        <v>22</v>
      </c>
      <c r="S9" s="25" t="s">
        <v>23</v>
      </c>
      <c r="T9" s="25" t="s">
        <v>23</v>
      </c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</row>
    <row r="10" s="20" customFormat="true" ht="12.75" hidden="false" customHeight="false" outlineLevel="0" collapsed="false">
      <c r="A10" s="16"/>
      <c r="B10" s="17"/>
      <c r="C10" s="20" t="s">
        <v>24</v>
      </c>
      <c r="D10" s="28" t="s">
        <v>25</v>
      </c>
      <c r="E10" s="20" t="s">
        <v>26</v>
      </c>
      <c r="F10" s="29" t="s">
        <v>27</v>
      </c>
      <c r="G10" s="28" t="s">
        <v>26</v>
      </c>
      <c r="H10" s="23" t="s">
        <v>28</v>
      </c>
      <c r="I10" s="25" t="s">
        <v>28</v>
      </c>
      <c r="J10" s="27" t="s">
        <v>29</v>
      </c>
      <c r="K10" s="25" t="s">
        <v>29</v>
      </c>
      <c r="L10" s="25" t="s">
        <v>24</v>
      </c>
      <c r="M10" s="25" t="s">
        <v>25</v>
      </c>
      <c r="N10" s="25" t="s">
        <v>26</v>
      </c>
      <c r="O10" s="25" t="s">
        <v>28</v>
      </c>
      <c r="P10" s="25" t="s">
        <v>29</v>
      </c>
      <c r="Q10" s="25" t="s">
        <v>25</v>
      </c>
      <c r="R10" s="25" t="s">
        <v>26</v>
      </c>
      <c r="S10" s="25" t="s">
        <v>28</v>
      </c>
      <c r="T10" s="25" t="s">
        <v>29</v>
      </c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</row>
    <row r="11" s="20" customFormat="true" ht="12.75" hidden="false" customHeight="false" outlineLevel="0" collapsed="false">
      <c r="A11" s="16"/>
      <c r="B11" s="17"/>
      <c r="C11" s="20" t="s">
        <v>30</v>
      </c>
      <c r="D11" s="28"/>
      <c r="F11" s="28" t="s">
        <v>26</v>
      </c>
      <c r="G11" s="28"/>
      <c r="H11" s="23" t="s">
        <v>31</v>
      </c>
      <c r="I11" s="25" t="s">
        <v>32</v>
      </c>
      <c r="J11" s="27" t="s">
        <v>33</v>
      </c>
      <c r="K11" s="25" t="s">
        <v>33</v>
      </c>
      <c r="L11" s="25" t="s">
        <v>30</v>
      </c>
      <c r="M11" s="25"/>
      <c r="N11" s="25"/>
      <c r="O11" s="25" t="s">
        <v>32</v>
      </c>
      <c r="P11" s="25" t="s">
        <v>33</v>
      </c>
      <c r="Q11" s="25"/>
      <c r="R11" s="25"/>
      <c r="S11" s="25" t="s">
        <v>32</v>
      </c>
      <c r="T11" s="25" t="s">
        <v>33</v>
      </c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</row>
    <row r="12" s="20" customFormat="true" ht="14.25" hidden="false" customHeight="true" outlineLevel="0" collapsed="false">
      <c r="A12" s="16"/>
      <c r="B12" s="17"/>
      <c r="D12" s="28"/>
      <c r="F12" s="28"/>
      <c r="G12" s="28"/>
      <c r="H12" s="23" t="s">
        <v>26</v>
      </c>
      <c r="I12" s="25" t="s">
        <v>34</v>
      </c>
      <c r="J12" s="27" t="s">
        <v>35</v>
      </c>
      <c r="K12" s="25" t="s">
        <v>36</v>
      </c>
      <c r="L12" s="25"/>
      <c r="M12" s="25"/>
      <c r="N12" s="25"/>
      <c r="O12" s="25" t="s">
        <v>34</v>
      </c>
      <c r="P12" s="25" t="s">
        <v>35</v>
      </c>
      <c r="Q12" s="25"/>
      <c r="R12" s="25"/>
      <c r="S12" s="25" t="s">
        <v>34</v>
      </c>
      <c r="T12" s="25" t="s">
        <v>35</v>
      </c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  <c r="IV12" s="21"/>
    </row>
    <row r="13" s="20" customFormat="true" ht="13.5" hidden="false" customHeight="false" outlineLevel="0" collapsed="false">
      <c r="A13" s="16"/>
      <c r="B13" s="17"/>
      <c r="C13" s="30"/>
      <c r="D13" s="31"/>
      <c r="F13" s="31"/>
      <c r="G13" s="31"/>
      <c r="H13" s="23"/>
      <c r="I13" s="32"/>
      <c r="J13" s="33"/>
      <c r="K13" s="32" t="s">
        <v>26</v>
      </c>
      <c r="L13" s="32"/>
      <c r="M13" s="32"/>
      <c r="N13" s="32"/>
      <c r="O13" s="32"/>
      <c r="P13" s="32"/>
      <c r="Q13" s="32"/>
      <c r="R13" s="32"/>
      <c r="S13" s="32"/>
      <c r="T13" s="32"/>
      <c r="W13" s="34"/>
    </row>
    <row r="14" customFormat="false" ht="15" hidden="false" customHeight="true" outlineLevel="0" collapsed="false">
      <c r="A14" s="35" t="s">
        <v>37</v>
      </c>
      <c r="B14" s="36" t="s">
        <v>38</v>
      </c>
      <c r="C14" s="37" t="n">
        <f aca="false">SUM(C15:C15)</f>
        <v>24298166</v>
      </c>
      <c r="D14" s="37" t="n">
        <f aca="false">SUM(D15:D15)</f>
        <v>15053516</v>
      </c>
      <c r="E14" s="37" t="n">
        <f aca="false">SUM(E15:E15)</f>
        <v>18974482</v>
      </c>
      <c r="F14" s="37" t="n">
        <f aca="false">SUM(F15:F15)</f>
        <v>8310586</v>
      </c>
      <c r="G14" s="37" t="n">
        <f aca="false">SUM(G15:G15)</f>
        <v>7463358</v>
      </c>
      <c r="H14" s="37" t="n">
        <f aca="false">SUM(H15:H15)</f>
        <v>39.333658752845</v>
      </c>
      <c r="I14" s="38" t="n">
        <f aca="false">G14/C14*100</f>
        <v>30.7157256230779</v>
      </c>
      <c r="J14" s="38" t="n">
        <f aca="false">G14/D14*100</f>
        <v>49.5788359344089</v>
      </c>
      <c r="K14" s="38" t="n">
        <f aca="false">G14/F14*100</f>
        <v>89.8054361028212</v>
      </c>
      <c r="L14" s="37" t="n">
        <f aca="false">SUM(L15:L15)</f>
        <v>0</v>
      </c>
      <c r="M14" s="37" t="n">
        <f aca="false">SUM(M15:M15)</f>
        <v>0</v>
      </c>
      <c r="N14" s="37" t="n">
        <f aca="false">SUM(N15:N15)</f>
        <v>0</v>
      </c>
      <c r="O14" s="38" t="n">
        <v>0</v>
      </c>
      <c r="P14" s="38" t="n">
        <v>0</v>
      </c>
      <c r="Q14" s="37" t="n">
        <f aca="false">SUM(Q15:Q15)</f>
        <v>15053516</v>
      </c>
      <c r="R14" s="37" t="n">
        <f aca="false">SUM(R15:R15)</f>
        <v>7463358</v>
      </c>
      <c r="S14" s="38" t="e">
        <f aca="false">R14/$N$14*100</f>
        <v>#REF!</v>
      </c>
      <c r="T14" s="38" t="n">
        <f aca="false">R14/Q14*100</f>
        <v>49.5788359344089</v>
      </c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39"/>
      <c r="ID14" s="39"/>
      <c r="IE14" s="39"/>
      <c r="IF14" s="39"/>
      <c r="IG14" s="39"/>
      <c r="IH14" s="39"/>
      <c r="II14" s="39"/>
      <c r="IJ14" s="39"/>
      <c r="IK14" s="39"/>
      <c r="IL14" s="39"/>
      <c r="IM14" s="39"/>
      <c r="IN14" s="39"/>
      <c r="IO14" s="39"/>
      <c r="IP14" s="39"/>
      <c r="IQ14" s="39"/>
      <c r="IR14" s="39"/>
      <c r="IS14" s="39"/>
      <c r="IT14" s="39"/>
      <c r="IU14" s="39"/>
      <c r="IV14" s="39"/>
    </row>
    <row r="15" customFormat="false" ht="29.25" hidden="false" customHeight="true" outlineLevel="0" collapsed="false">
      <c r="A15" s="40" t="s">
        <v>39</v>
      </c>
      <c r="B15" s="41" t="s">
        <v>40</v>
      </c>
      <c r="C15" s="42" t="n">
        <v>24298166</v>
      </c>
      <c r="D15" s="42" t="n">
        <v>15053516</v>
      </c>
      <c r="E15" s="42" t="n">
        <v>18974482</v>
      </c>
      <c r="F15" s="42" t="n">
        <v>8310586</v>
      </c>
      <c r="G15" s="42" t="n">
        <v>7463358</v>
      </c>
      <c r="H15" s="43" t="n">
        <f aca="false">G15/E15*100</f>
        <v>39.333658752845</v>
      </c>
      <c r="I15" s="43" t="n">
        <f aca="false">G15/C15*100</f>
        <v>30.7157256230779</v>
      </c>
      <c r="J15" s="43" t="n">
        <f aca="false">G15/D15*100</f>
        <v>49.5788359344089</v>
      </c>
      <c r="K15" s="43" t="n">
        <f aca="false">G15/F15*100</f>
        <v>89.8054361028212</v>
      </c>
      <c r="L15" s="44" t="n">
        <v>0</v>
      </c>
      <c r="M15" s="44" t="n">
        <v>0</v>
      </c>
      <c r="N15" s="44" t="n">
        <v>0</v>
      </c>
      <c r="O15" s="45" t="n">
        <v>0</v>
      </c>
      <c r="P15" s="38" t="n">
        <v>0</v>
      </c>
      <c r="Q15" s="44" t="n">
        <f aca="false">D15+M15</f>
        <v>15053516</v>
      </c>
      <c r="R15" s="44" t="n">
        <f aca="false">N15+G15</f>
        <v>7463358</v>
      </c>
      <c r="S15" s="43" t="e">
        <f aca="false">R15/$O$15*100</f>
        <v>#REF!</v>
      </c>
      <c r="T15" s="43" t="n">
        <f aca="false">R15/Q15*100</f>
        <v>49.5788359344089</v>
      </c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  <c r="IL15" s="46"/>
      <c r="IM15" s="46"/>
      <c r="IN15" s="46"/>
      <c r="IO15" s="46"/>
      <c r="IP15" s="46"/>
      <c r="IQ15" s="46"/>
      <c r="IR15" s="46"/>
      <c r="IS15" s="46"/>
      <c r="IT15" s="46"/>
      <c r="IU15" s="46"/>
      <c r="IV15" s="46"/>
    </row>
    <row r="16" s="4" customFormat="true" ht="19.5" hidden="false" customHeight="true" outlineLevel="0" collapsed="false">
      <c r="A16" s="35" t="n">
        <v>3000</v>
      </c>
      <c r="B16" s="47" t="s">
        <v>41</v>
      </c>
      <c r="C16" s="37" t="n">
        <f aca="false">SUM(C17:C21)</f>
        <v>6381101</v>
      </c>
      <c r="D16" s="37" t="n">
        <f aca="false">SUM(D17:D21)</f>
        <v>3339049</v>
      </c>
      <c r="E16" s="37" t="n">
        <f aca="false">SUM(E17:E21)</f>
        <v>4444193</v>
      </c>
      <c r="F16" s="37" t="n">
        <f aca="false">SUM(F17:F21)</f>
        <v>2043314</v>
      </c>
      <c r="G16" s="37" t="n">
        <f aca="false">SUM(G17:G21)</f>
        <v>1523855</v>
      </c>
      <c r="H16" s="48" t="n">
        <f aca="false">G16/E16*100</f>
        <v>34.2886773819229</v>
      </c>
      <c r="I16" s="38" t="n">
        <f aca="false">G16/C16*100</f>
        <v>23.8807534937936</v>
      </c>
      <c r="J16" s="38" t="n">
        <f aca="false">G16/D16*100</f>
        <v>45.637395557837</v>
      </c>
      <c r="K16" s="38" t="n">
        <f aca="false">G16/F16*100</f>
        <v>74.5776224310116</v>
      </c>
      <c r="L16" s="49" t="n">
        <f aca="false">SUM(L17:L20)</f>
        <v>0</v>
      </c>
      <c r="M16" s="49" t="n">
        <f aca="false">SUM(M17:M20)</f>
        <v>0</v>
      </c>
      <c r="N16" s="49" t="n">
        <f aca="false">SUM(N17:N20)</f>
        <v>0</v>
      </c>
      <c r="O16" s="45" t="e">
        <f aca="false">N16/L16*100</f>
        <v>#DIV/0!</v>
      </c>
      <c r="P16" s="38" t="n">
        <v>0</v>
      </c>
      <c r="Q16" s="49" t="n">
        <f aca="false">M16+D16</f>
        <v>3339049</v>
      </c>
      <c r="R16" s="49" t="n">
        <f aca="false">N16+G16</f>
        <v>1523855</v>
      </c>
      <c r="S16" s="38" t="e">
        <f aca="false">R16/$Q$17*100</f>
        <v>#REF!</v>
      </c>
      <c r="T16" s="38" t="n">
        <f aca="false">R16/Q16*100</f>
        <v>45.637395557837</v>
      </c>
    </row>
    <row r="17" customFormat="false" ht="20.25" hidden="false" customHeight="true" outlineLevel="0" collapsed="false">
      <c r="A17" s="50" t="s">
        <v>42</v>
      </c>
      <c r="B17" s="51" t="s">
        <v>43</v>
      </c>
      <c r="C17" s="52" t="n">
        <v>23200</v>
      </c>
      <c r="D17" s="52" t="n">
        <v>23200</v>
      </c>
      <c r="E17" s="52" t="n">
        <v>23200</v>
      </c>
      <c r="F17" s="52" t="n">
        <v>6400</v>
      </c>
      <c r="G17" s="52" t="n">
        <v>0</v>
      </c>
      <c r="H17" s="43" t="n">
        <f aca="false">G17/E17*100</f>
        <v>0</v>
      </c>
      <c r="I17" s="43" t="n">
        <f aca="false">G17/C17*100</f>
        <v>0</v>
      </c>
      <c r="J17" s="43" t="n">
        <f aca="false">G17/D17*100</f>
        <v>0</v>
      </c>
      <c r="K17" s="43" t="n">
        <f aca="false">G17/F17*100</f>
        <v>0</v>
      </c>
      <c r="L17" s="44" t="n">
        <v>0</v>
      </c>
      <c r="M17" s="44" t="n">
        <v>0</v>
      </c>
      <c r="N17" s="44" t="n">
        <v>0</v>
      </c>
      <c r="O17" s="53" t="n">
        <v>0</v>
      </c>
      <c r="P17" s="43" t="n">
        <v>0</v>
      </c>
      <c r="Q17" s="44" t="n">
        <f aca="false">M17+D17</f>
        <v>23200</v>
      </c>
      <c r="R17" s="44" t="n">
        <f aca="false">N17+G17</f>
        <v>0</v>
      </c>
      <c r="S17" s="43" t="e">
        <f aca="false">R17/$AN$40*100</f>
        <v>#REF!</v>
      </c>
      <c r="T17" s="43" t="n">
        <f aca="false">R17/Q17*100</f>
        <v>0</v>
      </c>
    </row>
    <row r="18" customFormat="false" ht="21" hidden="false" customHeight="true" outlineLevel="0" collapsed="false">
      <c r="A18" s="50" t="s">
        <v>44</v>
      </c>
      <c r="B18" s="54" t="s">
        <v>45</v>
      </c>
      <c r="C18" s="42" t="n">
        <v>2278996</v>
      </c>
      <c r="D18" s="42" t="n">
        <v>2278996</v>
      </c>
      <c r="E18" s="42" t="n">
        <v>2278996</v>
      </c>
      <c r="F18" s="42" t="n">
        <v>1199497</v>
      </c>
      <c r="G18" s="42" t="n">
        <v>1110628</v>
      </c>
      <c r="H18" s="43" t="n">
        <f aca="false">G18/E18*100</f>
        <v>48.7332140995421</v>
      </c>
      <c r="I18" s="43" t="n">
        <f aca="false">G18/C18*100</f>
        <v>48.7332140995421</v>
      </c>
      <c r="J18" s="43" t="n">
        <f aca="false">G18/D18*100</f>
        <v>48.7332140995421</v>
      </c>
      <c r="K18" s="43" t="n">
        <f aca="false">G18/F18*100</f>
        <v>92.5911444547173</v>
      </c>
      <c r="L18" s="55" t="n">
        <v>0</v>
      </c>
      <c r="M18" s="55" t="n">
        <v>0</v>
      </c>
      <c r="N18" s="55" t="n">
        <v>0</v>
      </c>
      <c r="O18" s="53" t="n">
        <v>0</v>
      </c>
      <c r="P18" s="43" t="n">
        <v>0</v>
      </c>
      <c r="Q18" s="44" t="n">
        <f aca="false">M18+D18</f>
        <v>2278996</v>
      </c>
      <c r="R18" s="44" t="n">
        <f aca="false">N18+G18</f>
        <v>1110628</v>
      </c>
      <c r="S18" s="43" t="e">
        <f aca="false">R18/$AO$41*100</f>
        <v>#REF!</v>
      </c>
      <c r="T18" s="43" t="n">
        <f aca="false">R18/Q18*100</f>
        <v>48.7332140995421</v>
      </c>
    </row>
    <row r="19" customFormat="false" ht="22.5" hidden="false" customHeight="true" outlineLevel="0" collapsed="false">
      <c r="A19" s="50" t="s">
        <v>46</v>
      </c>
      <c r="B19" s="54" t="s">
        <v>47</v>
      </c>
      <c r="C19" s="52" t="n">
        <v>100000</v>
      </c>
      <c r="D19" s="52" t="n">
        <v>21100</v>
      </c>
      <c r="E19" s="52" t="n">
        <v>21100</v>
      </c>
      <c r="F19" s="52" t="n">
        <v>21100</v>
      </c>
      <c r="G19" s="52" t="n">
        <v>0</v>
      </c>
      <c r="H19" s="43" t="n">
        <f aca="false">G19/E19*100</f>
        <v>0</v>
      </c>
      <c r="I19" s="43" t="n">
        <f aca="false">G19/C19*100</f>
        <v>0</v>
      </c>
      <c r="J19" s="43" t="n">
        <f aca="false">G19/D19*100</f>
        <v>0</v>
      </c>
      <c r="K19" s="43" t="n">
        <f aca="false">G19/F19*100</f>
        <v>0</v>
      </c>
      <c r="L19" s="44" t="n">
        <v>0</v>
      </c>
      <c r="M19" s="44" t="n">
        <v>0</v>
      </c>
      <c r="N19" s="44" t="n">
        <v>0</v>
      </c>
      <c r="O19" s="53" t="n">
        <v>0</v>
      </c>
      <c r="P19" s="43" t="n">
        <v>0</v>
      </c>
      <c r="Q19" s="44" t="n">
        <f aca="false">M19+D19</f>
        <v>21100</v>
      </c>
      <c r="R19" s="44" t="n">
        <f aca="false">N19+G19</f>
        <v>0</v>
      </c>
      <c r="S19" s="43" t="e">
        <f aca="false">R19/$AP$42*100</f>
        <v>#REF!</v>
      </c>
      <c r="T19" s="43" t="n">
        <f aca="false">R19/Q19*100</f>
        <v>0</v>
      </c>
    </row>
    <row r="20" customFormat="false" ht="25.5" hidden="false" customHeight="false" outlineLevel="0" collapsed="false">
      <c r="A20" s="50" t="s">
        <v>48</v>
      </c>
      <c r="B20" s="51" t="s">
        <v>49</v>
      </c>
      <c r="C20" s="42" t="n">
        <v>191279</v>
      </c>
      <c r="D20" s="42" t="n">
        <v>174863</v>
      </c>
      <c r="E20" s="42" t="n">
        <v>191279</v>
      </c>
      <c r="F20" s="42" t="n">
        <v>104717</v>
      </c>
      <c r="G20" s="42" t="n">
        <v>103717</v>
      </c>
      <c r="H20" s="43" t="n">
        <f aca="false">G20/E20*100</f>
        <v>54.2228890782574</v>
      </c>
      <c r="I20" s="43" t="n">
        <f aca="false">G20/C20*100</f>
        <v>54.2228890782574</v>
      </c>
      <c r="J20" s="43" t="n">
        <f aca="false">G20/D20*100</f>
        <v>59.3132909763644</v>
      </c>
      <c r="K20" s="43" t="n">
        <f aca="false">G20/F20*100</f>
        <v>99.045045217109</v>
      </c>
      <c r="L20" s="44" t="n">
        <v>0</v>
      </c>
      <c r="M20" s="44" t="n">
        <v>0</v>
      </c>
      <c r="N20" s="44" t="n">
        <v>0</v>
      </c>
      <c r="O20" s="53" t="n">
        <v>0</v>
      </c>
      <c r="P20" s="43" t="n">
        <v>0</v>
      </c>
      <c r="Q20" s="44" t="n">
        <f aca="false">M20+D20</f>
        <v>174863</v>
      </c>
      <c r="R20" s="44" t="n">
        <f aca="false">N20+G20</f>
        <v>103717</v>
      </c>
      <c r="S20" s="43" t="e">
        <f aca="false">R20/$AR$44*100</f>
        <v>#REF!</v>
      </c>
      <c r="T20" s="43" t="n">
        <f aca="false">R20/Q20*100</f>
        <v>59.3132909763644</v>
      </c>
    </row>
    <row r="21" customFormat="false" ht="19.5" hidden="false" customHeight="true" outlineLevel="0" collapsed="false">
      <c r="A21" s="56" t="s">
        <v>50</v>
      </c>
      <c r="B21" s="57" t="s">
        <v>51</v>
      </c>
      <c r="C21" s="42" t="n">
        <v>3787626</v>
      </c>
      <c r="D21" s="42" t="n">
        <v>840890</v>
      </c>
      <c r="E21" s="42" t="n">
        <v>1929618</v>
      </c>
      <c r="F21" s="42" t="n">
        <v>711600</v>
      </c>
      <c r="G21" s="42" t="n">
        <v>309510</v>
      </c>
      <c r="H21" s="43" t="n">
        <f aca="false">G21/E21*100</f>
        <v>16.0399623137844</v>
      </c>
      <c r="I21" s="43" t="n">
        <f aca="false">G21/C21*100</f>
        <v>8.17160934052095</v>
      </c>
      <c r="J21" s="43" t="n">
        <f aca="false">G21/D21*100</f>
        <v>36.8074302227402</v>
      </c>
      <c r="K21" s="43" t="n">
        <f aca="false">G21/F21*100</f>
        <v>43.4949409780776</v>
      </c>
      <c r="L21" s="44" t="n">
        <v>0</v>
      </c>
      <c r="M21" s="44" t="n">
        <v>0</v>
      </c>
      <c r="N21" s="44" t="n">
        <v>0</v>
      </c>
      <c r="O21" s="53" t="n">
        <v>0</v>
      </c>
      <c r="P21" s="43" t="n">
        <v>0</v>
      </c>
      <c r="Q21" s="44" t="n">
        <f aca="false">M21+D21</f>
        <v>840890</v>
      </c>
      <c r="R21" s="44" t="n">
        <f aca="false">N21+G21</f>
        <v>309510</v>
      </c>
      <c r="S21" s="43" t="e">
        <f aca="false">R21/$AU$47*100</f>
        <v>#REF!</v>
      </c>
      <c r="T21" s="43" t="n">
        <f aca="false">R21/Q21*100</f>
        <v>36.8074302227402</v>
      </c>
    </row>
    <row r="22" customFormat="false" ht="17.25" hidden="false" customHeight="true" outlineLevel="0" collapsed="false">
      <c r="A22" s="58" t="n">
        <v>4000</v>
      </c>
      <c r="B22" s="59" t="s">
        <v>52</v>
      </c>
      <c r="C22" s="37" t="n">
        <f aca="false">C23</f>
        <v>143182</v>
      </c>
      <c r="D22" s="37" t="n">
        <f aca="false">D23</f>
        <v>76426</v>
      </c>
      <c r="E22" s="37" t="n">
        <f aca="false">E23</f>
        <v>143182</v>
      </c>
      <c r="F22" s="37" t="n">
        <f aca="false">F23</f>
        <v>37082</v>
      </c>
      <c r="G22" s="37" t="n">
        <f aca="false">G23</f>
        <v>17400</v>
      </c>
      <c r="H22" s="38" t="n">
        <f aca="false">G22/E22*100</f>
        <v>12.1523655208057</v>
      </c>
      <c r="I22" s="38" t="n">
        <f aca="false">G22/C22*100</f>
        <v>12.1523655208057</v>
      </c>
      <c r="J22" s="38" t="n">
        <f aca="false">G22/D22*100</f>
        <v>22.7671211367859</v>
      </c>
      <c r="K22" s="38" t="n">
        <f aca="false">G22/F22*100</f>
        <v>46.9230354349819</v>
      </c>
      <c r="L22" s="49" t="n">
        <f aca="false">L23</f>
        <v>0</v>
      </c>
      <c r="M22" s="49" t="n">
        <f aca="false">M23</f>
        <v>0</v>
      </c>
      <c r="N22" s="49" t="n">
        <f aca="false">N23</f>
        <v>0</v>
      </c>
      <c r="O22" s="53" t="n">
        <v>0</v>
      </c>
      <c r="P22" s="43" t="n">
        <v>0</v>
      </c>
      <c r="Q22" s="49" t="n">
        <f aca="false">M22+D22</f>
        <v>76426</v>
      </c>
      <c r="R22" s="49" t="n">
        <f aca="false">N22+G22</f>
        <v>17400</v>
      </c>
      <c r="S22" s="38" t="e">
        <f aca="false">R22/$AV$48*100</f>
        <v>#REF!</v>
      </c>
      <c r="T22" s="38" t="n">
        <f aca="false">R22/Q22*100</f>
        <v>22.7671211367859</v>
      </c>
      <c r="GY22" s="60"/>
      <c r="GZ22" s="60"/>
      <c r="HA22" s="60"/>
      <c r="HB22" s="60"/>
      <c r="HC22" s="60"/>
      <c r="HD22" s="60"/>
      <c r="HE22" s="60"/>
      <c r="HF22" s="60"/>
      <c r="HG22" s="60"/>
      <c r="HH22" s="60"/>
      <c r="HI22" s="60"/>
      <c r="HJ22" s="60"/>
      <c r="HK22" s="60"/>
      <c r="HL22" s="60"/>
      <c r="HM22" s="60"/>
      <c r="HN22" s="60"/>
      <c r="HO22" s="60"/>
      <c r="HP22" s="60"/>
      <c r="HQ22" s="60"/>
      <c r="HR22" s="60"/>
      <c r="HS22" s="60"/>
      <c r="HT22" s="60"/>
      <c r="HU22" s="60"/>
      <c r="HV22" s="60"/>
      <c r="HW22" s="60"/>
      <c r="HX22" s="60"/>
      <c r="HY22" s="60"/>
      <c r="HZ22" s="60"/>
      <c r="IA22" s="60"/>
      <c r="IB22" s="60"/>
      <c r="IC22" s="60"/>
      <c r="ID22" s="60"/>
      <c r="IE22" s="60"/>
      <c r="IF22" s="60"/>
      <c r="IG22" s="60"/>
      <c r="IH22" s="60"/>
      <c r="II22" s="60"/>
      <c r="IJ22" s="60"/>
      <c r="IK22" s="60"/>
      <c r="IL22" s="60"/>
      <c r="IM22" s="60"/>
      <c r="IN22" s="60"/>
      <c r="IO22" s="60"/>
      <c r="IP22" s="60"/>
      <c r="IQ22" s="60"/>
      <c r="IR22" s="60"/>
      <c r="IS22" s="60"/>
      <c r="IT22" s="60"/>
      <c r="IU22" s="60"/>
      <c r="IV22" s="60"/>
    </row>
    <row r="23" customFormat="false" ht="21" hidden="false" customHeight="true" outlineLevel="0" collapsed="false">
      <c r="A23" s="61" t="n">
        <v>4082</v>
      </c>
      <c r="B23" s="62" t="s">
        <v>53</v>
      </c>
      <c r="C23" s="42" t="n">
        <v>143182</v>
      </c>
      <c r="D23" s="42" t="n">
        <v>76426</v>
      </c>
      <c r="E23" s="42" t="n">
        <v>143182</v>
      </c>
      <c r="F23" s="42" t="n">
        <v>37082</v>
      </c>
      <c r="G23" s="42" t="n">
        <v>17400</v>
      </c>
      <c r="H23" s="43" t="n">
        <f aca="false">G23/E23*100</f>
        <v>12.1523655208057</v>
      </c>
      <c r="I23" s="43" t="n">
        <f aca="false">G23/C23*100</f>
        <v>12.1523655208057</v>
      </c>
      <c r="J23" s="43" t="n">
        <f aca="false">G23/D23*100</f>
        <v>22.7671211367859</v>
      </c>
      <c r="K23" s="43" t="n">
        <f aca="false">G23/F23*100</f>
        <v>46.9230354349819</v>
      </c>
      <c r="L23" s="44" t="n">
        <v>0</v>
      </c>
      <c r="M23" s="44" t="n">
        <v>0</v>
      </c>
      <c r="N23" s="44" t="n">
        <v>0</v>
      </c>
      <c r="O23" s="53" t="n">
        <v>0</v>
      </c>
      <c r="P23" s="43" t="n">
        <v>0</v>
      </c>
      <c r="Q23" s="44" t="n">
        <f aca="false">M23+D23</f>
        <v>76426</v>
      </c>
      <c r="R23" s="44" t="n">
        <f aca="false">N23+G23</f>
        <v>17400</v>
      </c>
      <c r="S23" s="43" t="e">
        <f aca="false">R23/$AW$49*100</f>
        <v>#REF!</v>
      </c>
      <c r="T23" s="43" t="n">
        <f aca="false">R23/Q23*100</f>
        <v>22.7671211367859</v>
      </c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  <c r="IE23" s="46"/>
      <c r="IF23" s="46"/>
      <c r="IG23" s="46"/>
      <c r="IH23" s="46"/>
      <c r="II23" s="46"/>
      <c r="IJ23" s="46"/>
      <c r="IK23" s="46"/>
      <c r="IL23" s="46"/>
      <c r="IM23" s="46"/>
      <c r="IN23" s="46"/>
      <c r="IO23" s="46"/>
      <c r="IP23" s="46"/>
      <c r="IQ23" s="46"/>
      <c r="IR23" s="46"/>
      <c r="IS23" s="46"/>
      <c r="IT23" s="46"/>
      <c r="IU23" s="46"/>
      <c r="IV23" s="46"/>
    </row>
    <row r="24" customFormat="false" ht="17.25" hidden="false" customHeight="true" outlineLevel="0" collapsed="false">
      <c r="A24" s="58" t="n">
        <v>6000</v>
      </c>
      <c r="B24" s="63" t="s">
        <v>54</v>
      </c>
      <c r="C24" s="37" t="n">
        <f aca="false">C26</f>
        <v>2700000</v>
      </c>
      <c r="D24" s="37" t="n">
        <f aca="false">D26+D25</f>
        <v>849814</v>
      </c>
      <c r="E24" s="37" t="n">
        <f aca="false">E26+E25</f>
        <v>4450004</v>
      </c>
      <c r="F24" s="37" t="n">
        <f aca="false">F26+F25</f>
        <v>789814</v>
      </c>
      <c r="G24" s="37" t="n">
        <f aca="false">G26+G25</f>
        <v>779814</v>
      </c>
      <c r="H24" s="37" t="n">
        <f aca="false">H26+H25</f>
        <v>0</v>
      </c>
      <c r="I24" s="37" t="n">
        <f aca="false">I26+I25</f>
        <v>28.882</v>
      </c>
      <c r="J24" s="64" t="n">
        <f aca="false">J26+J25</f>
        <v>97.4994186148279</v>
      </c>
      <c r="K24" s="64" t="n">
        <f aca="false">K26+K25</f>
        <v>98.7338791158425</v>
      </c>
      <c r="L24" s="37" t="n">
        <f aca="false">L26+L25</f>
        <v>18402</v>
      </c>
      <c r="M24" s="37" t="n">
        <f aca="false">M26+M25</f>
        <v>0</v>
      </c>
      <c r="N24" s="37" t="n">
        <f aca="false">N26+N25</f>
        <v>0</v>
      </c>
      <c r="O24" s="37" t="n">
        <f aca="false">O26+O25</f>
        <v>0</v>
      </c>
      <c r="P24" s="37" t="n">
        <f aca="false">P26+P25</f>
        <v>0</v>
      </c>
      <c r="Q24" s="37" t="n">
        <f aca="false">Q26+Q25</f>
        <v>849814</v>
      </c>
      <c r="R24" s="37" t="n">
        <f aca="false">R26+R25</f>
        <v>779814</v>
      </c>
      <c r="S24" s="37" t="e">
        <f aca="false">S26+S25</f>
        <v>#REF!</v>
      </c>
      <c r="T24" s="64" t="n">
        <f aca="false">T26+T25</f>
        <v>97.4994186148279</v>
      </c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</row>
    <row r="25" s="4" customFormat="true" ht="17.25" hidden="false" customHeight="true" outlineLevel="0" collapsed="false">
      <c r="A25" s="65" t="n">
        <v>6017</v>
      </c>
      <c r="B25" s="66" t="s">
        <v>55</v>
      </c>
      <c r="C25" s="37"/>
      <c r="D25" s="52" t="n">
        <v>50000</v>
      </c>
      <c r="E25" s="52"/>
      <c r="F25" s="52" t="n">
        <v>0</v>
      </c>
      <c r="G25" s="52" t="n">
        <v>0</v>
      </c>
      <c r="H25" s="52"/>
      <c r="I25" s="52"/>
      <c r="J25" s="67" t="n">
        <v>0</v>
      </c>
      <c r="K25" s="67" t="n">
        <v>0</v>
      </c>
      <c r="L25" s="67" t="n">
        <v>0</v>
      </c>
      <c r="M25" s="67" t="n">
        <v>0</v>
      </c>
      <c r="N25" s="67" t="n">
        <v>0</v>
      </c>
      <c r="O25" s="67" t="n">
        <v>0</v>
      </c>
      <c r="P25" s="67" t="n">
        <v>0</v>
      </c>
      <c r="Q25" s="44" t="n">
        <f aca="false">M25+D25</f>
        <v>50000</v>
      </c>
      <c r="R25" s="44" t="n">
        <f aca="false">N25+G25</f>
        <v>0</v>
      </c>
      <c r="S25" s="43" t="e">
        <f aca="false">R25/$IV$65536*100</f>
        <v>#REF!</v>
      </c>
      <c r="T25" s="43" t="n">
        <f aca="false">R25/Q25*100</f>
        <v>0</v>
      </c>
    </row>
    <row r="26" s="4" customFormat="true" ht="18.75" hidden="false" customHeight="true" outlineLevel="0" collapsed="false">
      <c r="A26" s="65" t="n">
        <v>6030</v>
      </c>
      <c r="B26" s="68" t="s">
        <v>56</v>
      </c>
      <c r="C26" s="52" t="n">
        <v>2700000</v>
      </c>
      <c r="D26" s="52" t="n">
        <v>799814</v>
      </c>
      <c r="E26" s="52" t="n">
        <v>4450004</v>
      </c>
      <c r="F26" s="52" t="n">
        <v>789814</v>
      </c>
      <c r="G26" s="52" t="n">
        <v>779814</v>
      </c>
      <c r="H26" s="69"/>
      <c r="I26" s="43" t="n">
        <f aca="false">G26/C26*100</f>
        <v>28.882</v>
      </c>
      <c r="J26" s="43" t="n">
        <f aca="false">G26/D26*100</f>
        <v>97.4994186148279</v>
      </c>
      <c r="K26" s="43" t="n">
        <f aca="false">G26/F26*100</f>
        <v>98.7338791158425</v>
      </c>
      <c r="L26" s="44" t="n">
        <v>18402</v>
      </c>
      <c r="M26" s="44" t="n">
        <v>0</v>
      </c>
      <c r="N26" s="44" t="n">
        <v>0</v>
      </c>
      <c r="O26" s="53" t="n">
        <f aca="false">N26/L26*100</f>
        <v>0</v>
      </c>
      <c r="P26" s="43" t="n">
        <v>0</v>
      </c>
      <c r="Q26" s="44" t="n">
        <f aca="false">M26+D26</f>
        <v>799814</v>
      </c>
      <c r="R26" s="44" t="n">
        <f aca="false">N26+G26</f>
        <v>779814</v>
      </c>
      <c r="S26" s="43" t="e">
        <f aca="false">R26/$IV$65536*100</f>
        <v>#REF!</v>
      </c>
      <c r="T26" s="43" t="n">
        <f aca="false">R26/Q26*100</f>
        <v>97.4994186148279</v>
      </c>
    </row>
    <row r="27" s="72" customFormat="true" ht="16.5" hidden="false" customHeight="true" outlineLevel="0" collapsed="false">
      <c r="A27" s="70"/>
      <c r="B27" s="71" t="s">
        <v>57</v>
      </c>
      <c r="C27" s="37" t="e">
        <f aca="false">C14+C16+C22+C24+$AA$27</f>
        <v>#REF!</v>
      </c>
      <c r="D27" s="37" t="n">
        <f aca="false">D14+D16+D22+D24</f>
        <v>19318805</v>
      </c>
      <c r="E27" s="37" t="n">
        <f aca="false">E14+E16+E22+E24</f>
        <v>28011861</v>
      </c>
      <c r="F27" s="37" t="n">
        <f aca="false">F14+F16+F22+F24</f>
        <v>11180796</v>
      </c>
      <c r="G27" s="37" t="n">
        <f aca="false">G14+G16+G22+G24</f>
        <v>9784427</v>
      </c>
      <c r="H27" s="37" t="n">
        <f aca="false">H14+H16+H22+H24</f>
        <v>85.7747016555736</v>
      </c>
      <c r="I27" s="37" t="n">
        <f aca="false">I14+I16+I22+I24</f>
        <v>95.6308446376772</v>
      </c>
      <c r="J27" s="38" t="n">
        <f aca="false">G27/D27*100</f>
        <v>50.6471647702847</v>
      </c>
      <c r="K27" s="38" t="n">
        <f aca="false">G27/F27*100</f>
        <v>87.5110054776064</v>
      </c>
      <c r="L27" s="37" t="n">
        <f aca="false">L14+L16+L22+L24</f>
        <v>18402</v>
      </c>
      <c r="M27" s="37" t="n">
        <f aca="false">M14+M16+M22+M24</f>
        <v>0</v>
      </c>
      <c r="N27" s="37" t="n">
        <f aca="false">N14+N16+N22+N24</f>
        <v>0</v>
      </c>
      <c r="O27" s="37" t="e">
        <f aca="false">O14+O16+O22+O24</f>
        <v>#DIV/0!</v>
      </c>
      <c r="P27" s="37" t="n">
        <f aca="false">P14+P16+P22+P24</f>
        <v>0</v>
      </c>
      <c r="Q27" s="37" t="n">
        <f aca="false">Q14+Q16+Q22+Q24</f>
        <v>19318805</v>
      </c>
      <c r="R27" s="37" t="n">
        <f aca="false">R14+R16+R22+R24</f>
        <v>9784427</v>
      </c>
      <c r="S27" s="37" t="e">
        <f aca="false">S14+S16+S22+S24</f>
        <v>#REF!</v>
      </c>
      <c r="T27" s="38" t="n">
        <f aca="false">R27/Q27*100</f>
        <v>50.6471647702847</v>
      </c>
      <c r="V27" s="73"/>
      <c r="GY27" s="74"/>
      <c r="GZ27" s="74"/>
      <c r="HA27" s="74"/>
      <c r="HB27" s="74"/>
      <c r="HC27" s="74"/>
      <c r="HD27" s="74"/>
      <c r="HE27" s="74"/>
      <c r="HF27" s="74"/>
      <c r="HG27" s="74"/>
      <c r="HH27" s="74"/>
      <c r="HI27" s="74"/>
      <c r="HJ27" s="74"/>
      <c r="HK27" s="74"/>
      <c r="HL27" s="74"/>
      <c r="HM27" s="74"/>
      <c r="HN27" s="74"/>
      <c r="HO27" s="74"/>
      <c r="HP27" s="74"/>
      <c r="HQ27" s="74"/>
      <c r="HR27" s="74"/>
      <c r="HS27" s="74"/>
      <c r="HT27" s="74"/>
      <c r="HU27" s="74"/>
      <c r="HV27" s="74"/>
      <c r="HW27" s="74"/>
      <c r="HX27" s="74"/>
      <c r="HY27" s="74"/>
      <c r="HZ27" s="74"/>
      <c r="IA27" s="74"/>
      <c r="IB27" s="74"/>
      <c r="IC27" s="74"/>
      <c r="ID27" s="74"/>
      <c r="IE27" s="74"/>
      <c r="IF27" s="74"/>
      <c r="IG27" s="74"/>
      <c r="IH27" s="74"/>
      <c r="II27" s="74"/>
      <c r="IJ27" s="74"/>
      <c r="IK27" s="74"/>
      <c r="IL27" s="74"/>
      <c r="IM27" s="74"/>
      <c r="IN27" s="74"/>
      <c r="IO27" s="74"/>
      <c r="IP27" s="74"/>
      <c r="IQ27" s="74"/>
      <c r="IR27" s="74"/>
      <c r="IS27" s="74"/>
      <c r="IT27" s="74"/>
      <c r="IU27" s="74"/>
      <c r="IV27" s="74"/>
    </row>
    <row r="28" customFormat="false" ht="13.5" hidden="true" customHeight="false" outlineLevel="0" collapsed="false">
      <c r="A28" s="61"/>
      <c r="B28" s="75"/>
      <c r="C28" s="52"/>
      <c r="D28" s="44"/>
      <c r="E28" s="44"/>
      <c r="F28" s="44"/>
      <c r="G28" s="44"/>
      <c r="H28" s="43"/>
      <c r="I28" s="43"/>
      <c r="J28" s="43"/>
      <c r="K28" s="43"/>
      <c r="L28" s="44"/>
      <c r="M28" s="44"/>
      <c r="N28" s="44"/>
      <c r="O28" s="53"/>
      <c r="P28" s="43" t="e">
        <f aca="false">N28/M28*100</f>
        <v>#DIV/0!</v>
      </c>
      <c r="Q28" s="44"/>
      <c r="R28" s="44"/>
      <c r="S28" s="43"/>
      <c r="T28" s="43"/>
    </row>
    <row r="29" customFormat="false" ht="13.5" hidden="true" customHeight="false" outlineLevel="0" collapsed="false">
      <c r="A29" s="18"/>
      <c r="B29" s="76"/>
      <c r="C29" s="52"/>
      <c r="D29" s="44"/>
      <c r="E29" s="44"/>
      <c r="F29" s="44"/>
      <c r="G29" s="44"/>
      <c r="H29" s="43"/>
      <c r="I29" s="43"/>
      <c r="J29" s="43"/>
      <c r="K29" s="43"/>
      <c r="L29" s="44"/>
      <c r="M29" s="44"/>
      <c r="N29" s="44"/>
      <c r="O29" s="53"/>
      <c r="P29" s="43" t="e">
        <f aca="false">N29/M29*100</f>
        <v>#DIV/0!</v>
      </c>
      <c r="Q29" s="44"/>
      <c r="R29" s="44"/>
      <c r="S29" s="43"/>
      <c r="T29" s="43"/>
    </row>
    <row r="30" customFormat="false" ht="13.5" hidden="true" customHeight="false" outlineLevel="0" collapsed="false">
      <c r="A30" s="18"/>
      <c r="B30" s="77"/>
      <c r="C30" s="52"/>
      <c r="D30" s="44"/>
      <c r="E30" s="44"/>
      <c r="F30" s="44"/>
      <c r="G30" s="44"/>
      <c r="H30" s="43"/>
      <c r="I30" s="43"/>
      <c r="J30" s="43"/>
      <c r="K30" s="43"/>
      <c r="L30" s="44"/>
      <c r="M30" s="44"/>
      <c r="N30" s="44"/>
      <c r="O30" s="53"/>
      <c r="P30" s="43" t="e">
        <f aca="false">N30/M30*100</f>
        <v>#DIV/0!</v>
      </c>
      <c r="Q30" s="44"/>
      <c r="R30" s="44"/>
      <c r="S30" s="43"/>
      <c r="T30" s="43"/>
    </row>
    <row r="31" customFormat="false" ht="17.25" hidden="false" customHeight="true" outlineLevel="0" collapsed="false">
      <c r="A31" s="78"/>
      <c r="B31" s="79" t="s">
        <v>58</v>
      </c>
      <c r="C31" s="37"/>
      <c r="D31" s="49"/>
      <c r="E31" s="49"/>
      <c r="F31" s="49"/>
      <c r="G31" s="37" t="n">
        <v>103302</v>
      </c>
      <c r="H31" s="38"/>
      <c r="I31" s="38"/>
      <c r="J31" s="38"/>
      <c r="K31" s="38"/>
      <c r="L31" s="49"/>
      <c r="M31" s="49"/>
      <c r="N31" s="37" t="n">
        <v>3091</v>
      </c>
      <c r="O31" s="45"/>
      <c r="P31" s="43"/>
      <c r="Q31" s="49"/>
      <c r="R31" s="49" t="n">
        <f aca="false">G31+N31</f>
        <v>106393</v>
      </c>
      <c r="S31" s="38"/>
      <c r="T31" s="38"/>
      <c r="GY31" s="60"/>
      <c r="GZ31" s="60"/>
      <c r="HA31" s="60"/>
      <c r="HB31" s="60"/>
      <c r="HC31" s="60"/>
      <c r="HD31" s="60"/>
      <c r="HE31" s="60"/>
      <c r="HF31" s="60"/>
      <c r="HG31" s="60"/>
      <c r="HH31" s="60"/>
      <c r="HI31" s="60"/>
      <c r="HJ31" s="60"/>
      <c r="HK31" s="60"/>
      <c r="HL31" s="60"/>
      <c r="HM31" s="60"/>
      <c r="HN31" s="60"/>
      <c r="HO31" s="60"/>
      <c r="HP31" s="60"/>
      <c r="HQ31" s="60"/>
      <c r="HR31" s="60"/>
      <c r="HS31" s="60"/>
      <c r="HT31" s="60"/>
      <c r="HU31" s="60"/>
      <c r="HV31" s="60"/>
      <c r="HW31" s="60"/>
      <c r="HX31" s="60"/>
      <c r="HY31" s="60"/>
      <c r="HZ31" s="60"/>
      <c r="IA31" s="60"/>
      <c r="IB31" s="60"/>
      <c r="IC31" s="60"/>
      <c r="ID31" s="60"/>
      <c r="IE31" s="60"/>
      <c r="IF31" s="60"/>
      <c r="IG31" s="60"/>
      <c r="IH31" s="60"/>
      <c r="II31" s="60"/>
      <c r="IJ31" s="60"/>
      <c r="IK31" s="60"/>
      <c r="IL31" s="60"/>
      <c r="IM31" s="60"/>
      <c r="IN31" s="60"/>
      <c r="IO31" s="60"/>
      <c r="IP31" s="60"/>
      <c r="IQ31" s="60"/>
      <c r="IR31" s="60"/>
      <c r="IS31" s="60"/>
      <c r="IT31" s="60"/>
      <c r="IU31" s="60"/>
      <c r="IV31" s="60"/>
    </row>
    <row r="32" customFormat="false" ht="32.25" hidden="false" customHeight="true" outlineLevel="0" collapsed="false">
      <c r="A32" s="80"/>
      <c r="B32" s="80"/>
      <c r="C32" s="81"/>
      <c r="D32" s="82"/>
      <c r="E32" s="83"/>
      <c r="F32" s="83"/>
      <c r="G32" s="84"/>
      <c r="H32" s="85"/>
      <c r="I32" s="85"/>
      <c r="J32" s="86"/>
      <c r="K32" s="85"/>
      <c r="L32" s="85"/>
      <c r="M32" s="87"/>
      <c r="N32" s="87"/>
      <c r="O32" s="88"/>
      <c r="P32" s="88"/>
      <c r="Q32" s="87"/>
      <c r="R32" s="89"/>
      <c r="S32" s="83"/>
      <c r="T32" s="83"/>
    </row>
    <row r="33" customFormat="false" ht="15.75" hidden="false" customHeight="false" outlineLevel="0" collapsed="false">
      <c r="A33" s="4"/>
      <c r="B33" s="90"/>
      <c r="C33" s="4"/>
      <c r="D33" s="91"/>
      <c r="L33" s="92"/>
      <c r="M33" s="92"/>
      <c r="N33" s="92"/>
      <c r="Q33" s="92"/>
      <c r="R33" s="92"/>
    </row>
    <row r="34" customFormat="false" ht="18.75" hidden="false" customHeight="true" outlineLevel="0" collapsed="false">
      <c r="A34" s="93"/>
      <c r="B34" s="93"/>
      <c r="C34" s="81"/>
      <c r="D34" s="82"/>
      <c r="E34" s="83"/>
      <c r="F34" s="83"/>
      <c r="G34" s="94"/>
      <c r="H34" s="85"/>
      <c r="I34" s="85"/>
      <c r="J34" s="86"/>
      <c r="K34" s="85"/>
      <c r="L34" s="85" t="s">
        <v>59</v>
      </c>
      <c r="M34" s="87"/>
      <c r="N34" s="87"/>
      <c r="O34" s="88"/>
      <c r="P34" s="88"/>
      <c r="Q34" s="87"/>
      <c r="R34" s="89"/>
      <c r="S34" s="83"/>
      <c r="T34" s="83"/>
    </row>
    <row r="35" customFormat="false" ht="25.5" hidden="false" customHeight="true" outlineLevel="0" collapsed="false">
      <c r="A35" s="95"/>
      <c r="B35" s="95" t="s">
        <v>60</v>
      </c>
      <c r="C35" s="96"/>
      <c r="D35" s="97"/>
      <c r="E35" s="97"/>
      <c r="F35" s="97" t="s">
        <v>61</v>
      </c>
      <c r="G35" s="98" t="s">
        <v>62</v>
      </c>
      <c r="H35" s="97"/>
      <c r="I35" s="97"/>
      <c r="J35" s="99" t="s">
        <v>59</v>
      </c>
      <c r="K35" s="99"/>
      <c r="L35" s="97"/>
      <c r="M35" s="97"/>
      <c r="N35" s="97"/>
      <c r="O35" s="97"/>
      <c r="P35" s="97"/>
      <c r="Q35" s="97"/>
      <c r="R35" s="97"/>
      <c r="S35" s="97"/>
      <c r="T35" s="97"/>
    </row>
  </sheetData>
  <mergeCells count="7">
    <mergeCell ref="A7:A13"/>
    <mergeCell ref="B7:B13"/>
    <mergeCell ref="C7:K7"/>
    <mergeCell ref="L7:P7"/>
    <mergeCell ref="Q7:T7"/>
    <mergeCell ref="A32:B32"/>
    <mergeCell ref="J35:K35"/>
  </mergeCells>
  <printOptions headings="false" gridLines="false" gridLinesSet="true" horizontalCentered="false" verticalCentered="false"/>
  <pageMargins left="0" right="0" top="0" bottom="0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1367256704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1996-10-09T01:32:33Z</dcterms:created>
  <dc:creator>Microsoft Corporation</dc:creator>
  <dc:language>ru-RU</dc:language>
  <cp:lastPrinted>2020-09-07T13:27:45Z</cp:lastPrinted>
  <dcterms:modified xsi:type="dcterms:W3CDTF">2020-10-26T15:11:22Z</dcterms:modified>
  <cp:revision>1</cp:revision>
</cp:coreProperties>
</file>