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додаток" sheetId="1" state="visible" r:id="rId2"/>
  </sheets>
  <definedNames>
    <definedName function="false" hidden="false" localSheetId="0" name="_xlnm.Print_Area" vbProcedure="false">' додаток'!$A$1:$T$38</definedName>
    <definedName function="false" hidden="false" localSheetId="0" name="_xlnm.Print_Titles" vbProcedure="false">' додаток'!$10:$16</definedName>
    <definedName function="false" hidden="false" localSheetId="0" name="Excel_BuiltIn_Print_Titles" vbProcedure="false">' додаток'!$10:$16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<sst xmlns="http://schemas.openxmlformats.org/spreadsheetml/2006/main" count="72" uniqueCount="51">
  <si>
    <t>Додаток  2</t>
  </si>
  <si>
    <t>до рішення  районної  у місті ради</t>
  </si>
  <si>
    <t>Від 24.10.2020 № 3</t>
  </si>
  <si>
    <t>Виконання видаткової частини бюджету Шевченківського району</t>
  </si>
  <si>
    <t>                                  за 9 місяців 2020 року</t>
  </si>
  <si>
    <t>                                  за І півріччя 2010 року</t>
  </si>
  <si>
    <t>                                       (грн.)</t>
  </si>
  <si>
    <t>Код ТПКВКМБ/ТКВКБМС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</si>
  <si>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</si>
  <si>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</si>
  <si>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</si>
  <si>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Разом</t>
  </si>
  <si>
    <t>План на</t>
  </si>
  <si>
    <t>Уточнений план на 2020 рік</t>
  </si>
  <si>
    <t>Уточнений план на звітний період</t>
  </si>
  <si>
    <t>Виконання за звітний період</t>
  </si>
  <si>
    <t>Процент виконання до уточненого плану на 2020 р.</t>
  </si>
  <si>
    <t>Процент виконання до уточненого плануна звітній період</t>
  </si>
  <si>
    <t>2019 рік</t>
  </si>
  <si>
    <t>по бюд-</t>
  </si>
  <si>
    <t>жету</t>
  </si>
  <si>
    <t>період</t>
  </si>
  <si>
    <t>на 2019 р.</t>
  </si>
  <si>
    <t>на 2020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</si>
  <si>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</si>
  <si>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</si>
  <si>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</si>
  <si>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</si>
  <si>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</si>
  <si>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Соціальний захист та соціальне забезпечення, всього: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</si>
  <si>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</si>
  <si>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</si>
  <si>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</si>
  <si>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</si>
  <si>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</si>
  <si>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</si>
  <si>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</si>
  <si>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</si>
  <si>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</si>
  <si>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</si>
  <si>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</si>
  <si>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</si>
  <si>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</si>
  <si>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Інша діяльність, пов"язана з експлуатацією об"єктів житлово-комунального господарства</t>
  </si>
  <si>
    <t>Організація благоустрою населених пунктів</t>
  </si>
  <si>
    <t>РАЗОМ ВИДАТКІВ</t>
  </si>
  <si>
    <t>Перевищення доходів над видатками</t>
  </si>
  <si>
    <t>А.В. Атаманенко</t>
  </si>
  <si>
    <t>Голова районної у місті ради</t>
  </si>
  <si>
    <t>                      </t>
  </si>
  <si>
    <t>                                  М.В. Ребченко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</si>
</sst>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"/>
    <numFmt numFmtId="168" formatCode="0.0"/>
    <numFmt numFmtId="169" formatCode="#,##0.0_ ;\-#,##0.0\ "/>
    <numFmt numFmtId="170" formatCode="#,##0.0"/>
    <numFmt numFmtId="171" formatCode="0.000"/>
  </numFmts>
  <fonts count="2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b val="true"/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6"/>
      <name val="Arial Cyr"/>
      <family val="2"/>
      <charset val="204"/>
    </font>
    <font>
      <sz val="16"/>
      <name val="Arial Cyr"/>
      <family val="2"/>
      <charset val="204"/>
    </font>
    <font>
      <sz val="16"/>
      <name val="Arial"/>
      <family val="2"/>
      <charset val="204"/>
    </font>
    <font>
      <b val="true"/>
      <sz val="11"/>
      <name val="Arial Cyr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10"/>
      <name val="Arial Cyr"/>
      <family val="2"/>
      <charset val="204"/>
    </font>
    <font>
      <i val="true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71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IV38"/>
  <sheetViews>
    <sheetView windowProtection="false" showFormulas="false" showGridLines="true" showRowColHeaders="true" showZeros="true" rightToLeft="false" tabSelected="true" showOutlineSymbols="true" defaultGridColor="true" view="pageBreakPreview" topLeftCell="G1" colorId="64" zoomScale="100" zoomScaleNormal="100" zoomScalePageLayoutView="100" workbookViewId="0">
      <selection pane="topLeft" activeCell="Q5" activeCellId="0" sqref="Q5"/>
    </sheetView>
  </sheetViews>
  <sheetFormatPr defaultRowHeight="12.75"/>
  <cols>
    <col collapsed="false" hidden="false" max="1" min="1" style="1" width="14.5510204081633"/>
    <col collapsed="false" hidden="false" max="2" min="2" style="1" width="98.8928571428571"/>
    <col collapsed="false" hidden="true" max="3" min="3" style="1" width="0"/>
    <col collapsed="false" hidden="false" max="4" min="4" style="2" width="15.4081632653061"/>
    <col collapsed="false" hidden="true" max="5" min="5" style="2" width="0"/>
    <col collapsed="false" hidden="false" max="6" min="6" style="2" width="14.1275510204082"/>
    <col collapsed="false" hidden="false" max="7" min="7" style="2" width="16.4081632653061"/>
    <col collapsed="false" hidden="true" max="9" min="8" style="2" width="0"/>
    <col collapsed="false" hidden="false" max="10" min="10" style="3" width="15.2704081632653"/>
    <col collapsed="false" hidden="false" max="11" min="11" style="2" width="16.6938775510204"/>
    <col collapsed="false" hidden="true" max="12" min="12" style="2" width="0"/>
    <col collapsed="false" hidden="false" max="13" min="13" style="2" width="14.984693877551"/>
    <col collapsed="false" hidden="false" max="14" min="14" style="2" width="13.8418367346939"/>
    <col collapsed="false" hidden="true" max="15" min="15" style="2" width="0"/>
    <col collapsed="false" hidden="false" max="16" min="16" style="2" width="15.4081632653061"/>
    <col collapsed="false" hidden="false" max="17" min="17" style="2" width="15.2704081632653"/>
    <col collapsed="false" hidden="false" max="18" min="18" style="2" width="14.984693877551"/>
    <col collapsed="false" hidden="true" max="19" min="19" style="2" width="0"/>
    <col collapsed="false" hidden="false" max="20" min="20" style="2" width="16.6938775510204"/>
    <col collapsed="false" hidden="false" max="21" min="21" style="4" width="9.13265306122449"/>
    <col collapsed="false" hidden="false" max="22" min="22" style="4" width="11.6989795918367"/>
    <col collapsed="false" hidden="false" max="23" min="23" style="4" width="11.1326530612245"/>
    <col collapsed="false" hidden="false" max="206" min="24" style="4" width="9.13265306122449"/>
    <col collapsed="false" hidden="false" max="257" min="207" style="1" width="9.13265306122449"/>
    <col collapsed="false" hidden="false" max="1025" min="258" style="0" width="9.13265306122449"/>
  </cols>
  <sheetData>
    <row r="1" customFormat="false" ht="15" hidden="false" customHeight="false" outlineLevel="0" collapsed="false">
      <c r="Q1" s="5" t="s">
        <v>0</v>
      </c>
      <c r="R1" s="5"/>
      <c r="S1" s="5"/>
      <c r="T1" s="6"/>
      <c r="U1" s="6"/>
      <c r="V1" s="6"/>
    </row>
    <row r="2" customFormat="false" ht="15.75" hidden="false" customHeight="false" outlineLevel="0" collapsed="false">
      <c r="Q2" s="7" t="s">
        <v>1</v>
      </c>
      <c r="R2" s="7"/>
      <c r="S2" s="7"/>
      <c r="T2" s="8"/>
      <c r="U2" s="9"/>
      <c r="V2" s="9"/>
    </row>
    <row r="3" customFormat="false" ht="15.75" hidden="false" customHeight="false" outlineLevel="0" collapsed="false">
      <c r="Q3" s="5"/>
      <c r="R3" s="5"/>
      <c r="S3" s="5"/>
      <c r="T3" s="8"/>
      <c r="U3" s="9"/>
      <c r="V3" s="9"/>
    </row>
    <row r="4" customFormat="false" ht="15.75" hidden="false" customHeight="false" outlineLevel="0" collapsed="false">
      <c r="Q4" s="5" t="s">
        <v>2</v>
      </c>
      <c r="R4" s="5"/>
      <c r="S4" s="5"/>
      <c r="T4" s="8"/>
      <c r="U4" s="9"/>
      <c r="V4" s="9"/>
    </row>
    <row r="5" customFormat="false" ht="18" hidden="false" customHeight="false" outlineLevel="0" collapsed="false">
      <c r="R5" s="10"/>
      <c r="S5" s="10"/>
      <c r="T5" s="10"/>
      <c r="U5" s="11"/>
      <c r="V5" s="12"/>
    </row>
    <row r="6" customFormat="false" ht="20.25" hidden="false" customHeight="false" outlineLevel="0" collapsed="false">
      <c r="D6" s="13" t="s">
        <v>3</v>
      </c>
      <c r="E6" s="13"/>
      <c r="F6" s="13"/>
      <c r="G6" s="13"/>
      <c r="H6" s="14"/>
      <c r="I6" s="14"/>
      <c r="J6" s="15"/>
      <c r="K6" s="14"/>
      <c r="L6" s="16"/>
      <c r="M6" s="16"/>
      <c r="R6" s="17"/>
    </row>
    <row r="7" customFormat="false" ht="20.25" hidden="false" customHeight="false" outlineLevel="0" collapsed="false">
      <c r="B7" s="18"/>
      <c r="C7" s="18"/>
      <c r="D7" s="19" t="s">
        <v>4</v>
      </c>
      <c r="E7" s="19"/>
      <c r="F7" s="19"/>
      <c r="G7" s="19"/>
      <c r="H7" s="19"/>
      <c r="I7" s="19"/>
      <c r="J7" s="19"/>
      <c r="K7" s="19"/>
      <c r="L7" s="14"/>
      <c r="M7" s="14"/>
      <c r="R7" s="17"/>
    </row>
    <row r="8" customFormat="false" ht="6.75" hidden="false" customHeight="true" outlineLevel="0" collapsed="false">
      <c r="B8" s="18"/>
      <c r="C8" s="18"/>
      <c r="D8" s="20"/>
      <c r="E8" s="21" t="s">
        <v>5</v>
      </c>
      <c r="F8" s="21"/>
      <c r="G8" s="21"/>
      <c r="H8" s="21"/>
      <c r="I8" s="21"/>
      <c r="J8" s="22"/>
      <c r="K8" s="23"/>
      <c r="L8" s="23"/>
      <c r="M8" s="23"/>
    </row>
    <row r="9" customFormat="false" ht="12.75" hidden="false" customHeight="true" outlineLevel="0" collapsed="false">
      <c r="B9" s="18"/>
      <c r="C9" s="18"/>
      <c r="D9" s="20"/>
      <c r="E9" s="20"/>
      <c r="F9" s="20"/>
      <c r="G9" s="20"/>
      <c r="H9" s="20"/>
      <c r="I9" s="20"/>
      <c r="J9" s="24"/>
      <c r="R9" s="25" t="s">
        <v>6</v>
      </c>
      <c r="T9" s="5"/>
    </row>
    <row r="10" s="29" customFormat="true" ht="18.75" hidden="false" customHeight="true" outlineLevel="0" collapsed="false">
      <c r="A10" s="26" t="s">
        <v>7</v>
      </c>
      <c r="B10" s="26" t="s">
        <v>8</v>
      </c>
      <c r="C10" s="27" t="s">
        <v>9</v>
      </c>
      <c r="D10" s="27"/>
      <c r="E10" s="27"/>
      <c r="F10" s="27"/>
      <c r="G10" s="27"/>
      <c r="H10" s="27"/>
      <c r="I10" s="27"/>
      <c r="J10" s="27"/>
      <c r="K10" s="27"/>
      <c r="L10" s="28" t="s">
        <v>10</v>
      </c>
      <c r="M10" s="28"/>
      <c r="N10" s="28"/>
      <c r="O10" s="28"/>
      <c r="P10" s="28"/>
      <c r="Q10" s="27" t="s">
        <v>11</v>
      </c>
      <c r="R10" s="27"/>
      <c r="S10" s="27"/>
      <c r="T10" s="27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="29" customFormat="true" ht="18.75" hidden="false" customHeight="true" outlineLevel="0" collapsed="false">
      <c r="A11" s="26"/>
      <c r="B11" s="26"/>
      <c r="C11" s="31" t="s">
        <v>12</v>
      </c>
      <c r="D11" s="32" t="s">
        <v>13</v>
      </c>
      <c r="E11" s="32" t="s">
        <v>13</v>
      </c>
      <c r="F11" s="32" t="s">
        <v>14</v>
      </c>
      <c r="G11" s="32" t="s">
        <v>15</v>
      </c>
      <c r="H11" s="32" t="s">
        <v>15</v>
      </c>
      <c r="I11" s="32" t="s">
        <v>15</v>
      </c>
      <c r="J11" s="32" t="s">
        <v>16</v>
      </c>
      <c r="K11" s="32" t="s">
        <v>17</v>
      </c>
      <c r="L11" s="33" t="s">
        <v>12</v>
      </c>
      <c r="M11" s="32" t="s">
        <v>13</v>
      </c>
      <c r="N11" s="32" t="s">
        <v>15</v>
      </c>
      <c r="O11" s="32" t="s">
        <v>15</v>
      </c>
      <c r="P11" s="32" t="s">
        <v>16</v>
      </c>
      <c r="Q11" s="32" t="s">
        <v>13</v>
      </c>
      <c r="R11" s="32" t="s">
        <v>15</v>
      </c>
      <c r="S11" s="32" t="s">
        <v>15</v>
      </c>
      <c r="T11" s="32" t="s">
        <v>16</v>
      </c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="29" customFormat="true" ht="18.75" hidden="false" customHeight="false" outlineLevel="0" collapsed="false">
      <c r="A12" s="26"/>
      <c r="B12" s="26"/>
      <c r="C12" s="31" t="s">
        <v>18</v>
      </c>
      <c r="D12" s="32"/>
      <c r="E12" s="32"/>
      <c r="F12" s="32"/>
      <c r="G12" s="32"/>
      <c r="H12" s="32"/>
      <c r="I12" s="32"/>
      <c r="J12" s="32"/>
      <c r="K12" s="32"/>
      <c r="L12" s="34" t="s">
        <v>18</v>
      </c>
      <c r="M12" s="32"/>
      <c r="N12" s="32"/>
      <c r="O12" s="32"/>
      <c r="P12" s="32"/>
      <c r="Q12" s="32"/>
      <c r="R12" s="32"/>
      <c r="S12" s="32"/>
      <c r="T12" s="32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="29" customFormat="true" ht="18.75" hidden="false" customHeight="false" outlineLevel="0" collapsed="false">
      <c r="A13" s="26"/>
      <c r="B13" s="26"/>
      <c r="C13" s="31" t="s">
        <v>19</v>
      </c>
      <c r="D13" s="32"/>
      <c r="E13" s="32"/>
      <c r="F13" s="32"/>
      <c r="G13" s="32"/>
      <c r="H13" s="32"/>
      <c r="I13" s="32"/>
      <c r="J13" s="32"/>
      <c r="K13" s="32"/>
      <c r="L13" s="34" t="s">
        <v>19</v>
      </c>
      <c r="M13" s="32"/>
      <c r="N13" s="32"/>
      <c r="O13" s="32"/>
      <c r="P13" s="32"/>
      <c r="Q13" s="32"/>
      <c r="R13" s="32"/>
      <c r="S13" s="32"/>
      <c r="T13" s="32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="29" customFormat="true" ht="81.75" hidden="false" customHeight="true" outlineLevel="0" collapsed="false">
      <c r="A14" s="26"/>
      <c r="B14" s="26"/>
      <c r="C14" s="31" t="s">
        <v>20</v>
      </c>
      <c r="D14" s="32"/>
      <c r="E14" s="32"/>
      <c r="F14" s="32"/>
      <c r="G14" s="32"/>
      <c r="H14" s="32"/>
      <c r="I14" s="32"/>
      <c r="J14" s="32"/>
      <c r="K14" s="32"/>
      <c r="L14" s="34" t="s">
        <v>20</v>
      </c>
      <c r="M14" s="32"/>
      <c r="N14" s="32"/>
      <c r="O14" s="32"/>
      <c r="P14" s="32"/>
      <c r="Q14" s="32"/>
      <c r="R14" s="32"/>
      <c r="S14" s="32"/>
      <c r="T14" s="32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="29" customFormat="true" ht="1.5" hidden="false" customHeight="true" outlineLevel="0" collapsed="false">
      <c r="A15" s="26"/>
      <c r="B15" s="26"/>
      <c r="C15" s="31"/>
      <c r="D15" s="35"/>
      <c r="E15" s="31"/>
      <c r="F15" s="35"/>
      <c r="G15" s="35"/>
      <c r="H15" s="36" t="s">
        <v>21</v>
      </c>
      <c r="I15" s="34" t="s">
        <v>22</v>
      </c>
      <c r="J15" s="37" t="s">
        <v>23</v>
      </c>
      <c r="K15" s="34" t="s">
        <v>24</v>
      </c>
      <c r="L15" s="34"/>
      <c r="M15" s="34"/>
      <c r="N15" s="34"/>
      <c r="O15" s="34" t="s">
        <v>22</v>
      </c>
      <c r="P15" s="34" t="s">
        <v>23</v>
      </c>
      <c r="Q15" s="34"/>
      <c r="R15" s="34"/>
      <c r="S15" s="34" t="s">
        <v>22</v>
      </c>
      <c r="T15" s="34" t="s">
        <v>23</v>
      </c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="29" customFormat="true" ht="19.5" hidden="true" customHeight="false" outlineLevel="0" collapsed="false">
      <c r="A16" s="26"/>
      <c r="B16" s="26"/>
      <c r="C16" s="38"/>
      <c r="D16" s="39"/>
      <c r="E16" s="31"/>
      <c r="F16" s="39"/>
      <c r="G16" s="39"/>
      <c r="H16" s="36"/>
      <c r="I16" s="40"/>
      <c r="J16" s="41"/>
      <c r="K16" s="40" t="s">
        <v>21</v>
      </c>
      <c r="L16" s="40"/>
      <c r="M16" s="40"/>
      <c r="N16" s="40"/>
      <c r="O16" s="40"/>
      <c r="P16" s="40"/>
      <c r="Q16" s="40"/>
      <c r="R16" s="40"/>
      <c r="S16" s="40"/>
      <c r="T16" s="40"/>
      <c r="W16" s="42"/>
    </row>
    <row r="17" customFormat="false" ht="21" hidden="false" customHeight="true" outlineLevel="0" collapsed="false">
      <c r="A17" s="43" t="s">
        <v>25</v>
      </c>
      <c r="B17" s="44" t="s">
        <v>26</v>
      </c>
      <c r="C17" s="45" t="n">
        <f aca="false">SUM(C18:C18)</f>
        <v>24298166</v>
      </c>
      <c r="D17" s="45" t="n">
        <f aca="false">SUM(D18:D18)</f>
        <v>15053516</v>
      </c>
      <c r="E17" s="45" t="n">
        <f aca="false">SUM(E18:E18)</f>
        <v>18974482</v>
      </c>
      <c r="F17" s="45" t="n">
        <f aca="false">SUM(F18:F18)</f>
        <v>12187116</v>
      </c>
      <c r="G17" s="45" t="n">
        <f aca="false">SUM(G18:G18)</f>
        <v>11266097</v>
      </c>
      <c r="H17" s="45" t="n">
        <f aca="false">SUM(H18:H18)</f>
        <v>59.3749911064766</v>
      </c>
      <c r="I17" s="46" t="n">
        <f aca="false">G17/C17*100</f>
        <v>46.3660384903124</v>
      </c>
      <c r="J17" s="46" t="n">
        <f aca="false">G17/D17*100</f>
        <v>74.8403030893248</v>
      </c>
      <c r="K17" s="46" t="n">
        <f aca="false">G17/F17*100</f>
        <v>92.4426829120196</v>
      </c>
      <c r="L17" s="45" t="n">
        <f aca="false">SUM(L18:L18)</f>
        <v>0</v>
      </c>
      <c r="M17" s="45" t="n">
        <f aca="false">SUM(M18:M18)</f>
        <v>0</v>
      </c>
      <c r="N17" s="45" t="n">
        <f aca="false">SUM(N18:N18)</f>
        <v>0</v>
      </c>
      <c r="O17" s="46" t="n">
        <v>0</v>
      </c>
      <c r="P17" s="46" t="n">
        <v>0</v>
      </c>
      <c r="Q17" s="45" t="n">
        <f aca="false">SUM(Q18:Q18)</f>
        <v>15053516</v>
      </c>
      <c r="R17" s="45" t="n">
        <f aca="false">SUM(R18:R18)</f>
        <v>11266097</v>
      </c>
      <c r="S17" s="46" t="e">
        <f aca="false">R17/$N$14*100</f>
        <v>#REF!</v>
      </c>
      <c r="T17" s="46" t="n">
        <f aca="false">R17/Q17*100</f>
        <v>74.8403030893248</v>
      </c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customFormat="false" ht="55.5" hidden="false" customHeight="true" outlineLevel="0" collapsed="false">
      <c r="A18" s="48" t="s">
        <v>27</v>
      </c>
      <c r="B18" s="49" t="s">
        <v>28</v>
      </c>
      <c r="C18" s="50" t="n">
        <v>24298166</v>
      </c>
      <c r="D18" s="50" t="n">
        <v>15053516</v>
      </c>
      <c r="E18" s="50" t="n">
        <v>18974482</v>
      </c>
      <c r="F18" s="50" t="n">
        <v>12187116</v>
      </c>
      <c r="G18" s="50" t="n">
        <v>11266097</v>
      </c>
      <c r="H18" s="51" t="n">
        <f aca="false">G18/E18*100</f>
        <v>59.3749911064766</v>
      </c>
      <c r="I18" s="51" t="n">
        <f aca="false">G18/C18*100</f>
        <v>46.3660384903124</v>
      </c>
      <c r="J18" s="51" t="n">
        <f aca="false">G18/D18*100</f>
        <v>74.8403030893248</v>
      </c>
      <c r="K18" s="51" t="n">
        <f aca="false">G18/F18*100</f>
        <v>92.4426829120196</v>
      </c>
      <c r="L18" s="52" t="n">
        <v>0</v>
      </c>
      <c r="M18" s="52" t="n">
        <v>0</v>
      </c>
      <c r="N18" s="52" t="n">
        <v>0</v>
      </c>
      <c r="O18" s="53" t="n">
        <v>0</v>
      </c>
      <c r="P18" s="46" t="n">
        <v>0</v>
      </c>
      <c r="Q18" s="52" t="n">
        <f aca="false">D18+M18</f>
        <v>15053516</v>
      </c>
      <c r="R18" s="52" t="n">
        <f aca="false">N18+G18</f>
        <v>11266097</v>
      </c>
      <c r="S18" s="51" t="e">
        <f aca="false">R18/$O$15*100</f>
        <v>#REF!</v>
      </c>
      <c r="T18" s="51" t="n">
        <f aca="false">R18/Q18*100</f>
        <v>74.8403030893248</v>
      </c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="4" customFormat="true" ht="19.5" hidden="false" customHeight="true" outlineLevel="0" collapsed="false">
      <c r="A19" s="43" t="n">
        <v>3000</v>
      </c>
      <c r="B19" s="55" t="s">
        <v>29</v>
      </c>
      <c r="C19" s="45" t="n">
        <f aca="false">SUM(C20:C24)</f>
        <v>6381101</v>
      </c>
      <c r="D19" s="45" t="n">
        <f aca="false">SUM(D20:D24)</f>
        <v>3339049</v>
      </c>
      <c r="E19" s="45" t="n">
        <f aca="false">SUM(E20:E24)</f>
        <v>4444193</v>
      </c>
      <c r="F19" s="45" t="n">
        <f aca="false">SUM(F20:F24)</f>
        <v>2774472</v>
      </c>
      <c r="G19" s="45" t="n">
        <f aca="false">SUM(G20:G24)</f>
        <v>2242387</v>
      </c>
      <c r="H19" s="56" t="n">
        <f aca="false">G19/E19*100</f>
        <v>50.4565620799997</v>
      </c>
      <c r="I19" s="46" t="n">
        <f aca="false">G19/C19*100</f>
        <v>35.1410673487224</v>
      </c>
      <c r="J19" s="46" t="n">
        <f aca="false">G19/D19*100</f>
        <v>67.1564568234848</v>
      </c>
      <c r="K19" s="46" t="n">
        <f aca="false">G19/F19*100</f>
        <v>80.8221167847432</v>
      </c>
      <c r="L19" s="57" t="n">
        <f aca="false">SUM(L20:L23)</f>
        <v>0</v>
      </c>
      <c r="M19" s="57" t="n">
        <f aca="false">SUM(M20:M23)</f>
        <v>38200</v>
      </c>
      <c r="N19" s="57" t="n">
        <f aca="false">SUM(N20:N23)</f>
        <v>38200</v>
      </c>
      <c r="O19" s="53" t="e">
        <f aca="false">N19/L19*100</f>
        <v>#DIV/0!</v>
      </c>
      <c r="P19" s="46" t="n">
        <f aca="false">N19/M19*100</f>
        <v>100</v>
      </c>
      <c r="Q19" s="57" t="n">
        <f aca="false">M19+D19</f>
        <v>3377249</v>
      </c>
      <c r="R19" s="57" t="n">
        <f aca="false">N19+G19</f>
        <v>2280587</v>
      </c>
      <c r="S19" s="46" t="e">
        <f aca="false">R19/$Q$17*100</f>
        <v>#REF!</v>
      </c>
      <c r="T19" s="46" t="n">
        <f aca="false">R19/Q19*100</f>
        <v>67.5279495234139</v>
      </c>
    </row>
    <row r="20" customFormat="false" ht="20.25" hidden="false" customHeight="true" outlineLevel="0" collapsed="false">
      <c r="A20" s="58" t="s">
        <v>30</v>
      </c>
      <c r="B20" s="59" t="s">
        <v>31</v>
      </c>
      <c r="C20" s="60" t="n">
        <v>23200</v>
      </c>
      <c r="D20" s="60" t="n">
        <v>23200</v>
      </c>
      <c r="E20" s="60" t="n">
        <v>23200</v>
      </c>
      <c r="F20" s="60" t="n">
        <v>9600</v>
      </c>
      <c r="G20" s="60" t="n">
        <v>610</v>
      </c>
      <c r="H20" s="51" t="n">
        <f aca="false">G20/E20*100</f>
        <v>2.62931034482759</v>
      </c>
      <c r="I20" s="51" t="n">
        <f aca="false">G20/C20*100</f>
        <v>2.62931034482759</v>
      </c>
      <c r="J20" s="51" t="n">
        <f aca="false">G20/D20*100</f>
        <v>2.62931034482759</v>
      </c>
      <c r="K20" s="51" t="n">
        <f aca="false">G20/F20*100</f>
        <v>6.35416666666667</v>
      </c>
      <c r="L20" s="52" t="n">
        <v>0</v>
      </c>
      <c r="M20" s="52" t="n">
        <v>38200</v>
      </c>
      <c r="N20" s="52" t="n">
        <v>38200</v>
      </c>
      <c r="O20" s="61" t="n">
        <v>0</v>
      </c>
      <c r="P20" s="51" t="n">
        <f aca="false">N20/M20*100</f>
        <v>100</v>
      </c>
      <c r="Q20" s="52" t="n">
        <f aca="false">M20+D20</f>
        <v>61400</v>
      </c>
      <c r="R20" s="52" t="n">
        <f aca="false">N20+G20</f>
        <v>38810</v>
      </c>
      <c r="S20" s="51" t="e">
        <f aca="false">R20/$AN$40*100</f>
        <v>#REF!</v>
      </c>
      <c r="T20" s="51" t="n">
        <f aca="false">R20/Q20*100</f>
        <v>63.2084690553746</v>
      </c>
    </row>
    <row r="21" customFormat="false" ht="37.5" hidden="false" customHeight="true" outlineLevel="0" collapsed="false">
      <c r="A21" s="58" t="s">
        <v>32</v>
      </c>
      <c r="B21" s="62" t="s">
        <v>33</v>
      </c>
      <c r="C21" s="50" t="n">
        <v>2278996</v>
      </c>
      <c r="D21" s="50" t="n">
        <v>2278996</v>
      </c>
      <c r="E21" s="50" t="n">
        <v>2278996</v>
      </c>
      <c r="F21" s="50" t="n">
        <v>1772596</v>
      </c>
      <c r="G21" s="50" t="n">
        <v>1591441</v>
      </c>
      <c r="H21" s="51" t="n">
        <f aca="false">G21/E21*100</f>
        <v>69.8307939110029</v>
      </c>
      <c r="I21" s="51" t="n">
        <f aca="false">G21/C21*100</f>
        <v>69.8307939110029</v>
      </c>
      <c r="J21" s="51" t="n">
        <f aca="false">G21/D21*100</f>
        <v>69.8307939110029</v>
      </c>
      <c r="K21" s="51" t="n">
        <f aca="false">G21/F21*100</f>
        <v>89.7802432139077</v>
      </c>
      <c r="L21" s="63" t="n">
        <v>0</v>
      </c>
      <c r="M21" s="63" t="n">
        <v>0</v>
      </c>
      <c r="N21" s="63" t="n">
        <v>0</v>
      </c>
      <c r="O21" s="61" t="n">
        <v>0</v>
      </c>
      <c r="P21" s="51" t="n">
        <v>0</v>
      </c>
      <c r="Q21" s="52" t="n">
        <f aca="false">M21+D21</f>
        <v>2278996</v>
      </c>
      <c r="R21" s="52" t="n">
        <f aca="false">N21+G21</f>
        <v>1591441</v>
      </c>
      <c r="S21" s="51" t="e">
        <f aca="false">R21/$AO$41*100</f>
        <v>#REF!</v>
      </c>
      <c r="T21" s="51" t="n">
        <f aca="false">R21/Q21*100</f>
        <v>69.8307939110029</v>
      </c>
    </row>
    <row r="22" customFormat="false" ht="22.5" hidden="false" customHeight="true" outlineLevel="0" collapsed="false">
      <c r="A22" s="58" t="s">
        <v>34</v>
      </c>
      <c r="B22" s="62" t="s">
        <v>35</v>
      </c>
      <c r="C22" s="60" t="n">
        <v>100000</v>
      </c>
      <c r="D22" s="60" t="n">
        <v>21100</v>
      </c>
      <c r="E22" s="60" t="n">
        <v>21100</v>
      </c>
      <c r="F22" s="60" t="n">
        <v>21100</v>
      </c>
      <c r="G22" s="60" t="n">
        <v>0</v>
      </c>
      <c r="H22" s="51" t="n">
        <f aca="false">G22/E22*100</f>
        <v>0</v>
      </c>
      <c r="I22" s="51" t="n">
        <f aca="false">G22/C22*100</f>
        <v>0</v>
      </c>
      <c r="J22" s="51" t="n">
        <f aca="false">G22/D22*100</f>
        <v>0</v>
      </c>
      <c r="K22" s="51" t="n">
        <f aca="false">G22/F22*100</f>
        <v>0</v>
      </c>
      <c r="L22" s="52" t="n">
        <v>0</v>
      </c>
      <c r="M22" s="52" t="n">
        <v>0</v>
      </c>
      <c r="N22" s="52" t="n">
        <v>0</v>
      </c>
      <c r="O22" s="61" t="n">
        <v>0</v>
      </c>
      <c r="P22" s="51" t="n">
        <v>0</v>
      </c>
      <c r="Q22" s="52" t="n">
        <f aca="false">M22+D22</f>
        <v>21100</v>
      </c>
      <c r="R22" s="52" t="n">
        <f aca="false">N22+G22</f>
        <v>0</v>
      </c>
      <c r="S22" s="51" t="e">
        <f aca="false">R22/$AP$42*100</f>
        <v>#REF!</v>
      </c>
      <c r="T22" s="51" t="n">
        <f aca="false">R22/Q22*100</f>
        <v>0</v>
      </c>
    </row>
    <row r="23" customFormat="false" ht="43.5" hidden="false" customHeight="true" outlineLevel="0" collapsed="false">
      <c r="A23" s="58" t="s">
        <v>36</v>
      </c>
      <c r="B23" s="59" t="s">
        <v>37</v>
      </c>
      <c r="C23" s="50" t="n">
        <v>191279</v>
      </c>
      <c r="D23" s="50" t="n">
        <v>174863</v>
      </c>
      <c r="E23" s="50" t="n">
        <v>191279</v>
      </c>
      <c r="F23" s="50" t="n">
        <v>157576</v>
      </c>
      <c r="G23" s="50" t="n">
        <v>139289</v>
      </c>
      <c r="H23" s="51" t="n">
        <f aca="false">G23/E23*100</f>
        <v>72.8198077154314</v>
      </c>
      <c r="I23" s="51" t="n">
        <f aca="false">G23/C23*100</f>
        <v>72.8198077154314</v>
      </c>
      <c r="J23" s="51" t="n">
        <f aca="false">G23/D23*100</f>
        <v>79.6560736119133</v>
      </c>
      <c r="K23" s="51" t="n">
        <f aca="false">G23/F23*100</f>
        <v>88.3948063156826</v>
      </c>
      <c r="L23" s="52" t="n">
        <v>0</v>
      </c>
      <c r="M23" s="52" t="n">
        <v>0</v>
      </c>
      <c r="N23" s="52" t="n">
        <v>0</v>
      </c>
      <c r="O23" s="61" t="n">
        <v>0</v>
      </c>
      <c r="P23" s="51" t="n">
        <v>0</v>
      </c>
      <c r="Q23" s="52" t="n">
        <f aca="false">M23+D23</f>
        <v>174863</v>
      </c>
      <c r="R23" s="52" t="n">
        <f aca="false">N23+G23</f>
        <v>139289</v>
      </c>
      <c r="S23" s="51" t="e">
        <f aca="false">R23/$AR$44*100</f>
        <v>#REF!</v>
      </c>
      <c r="T23" s="51" t="n">
        <f aca="false">R23/Q23*100</f>
        <v>79.6560736119133</v>
      </c>
    </row>
    <row r="24" customFormat="false" ht="19.5" hidden="false" customHeight="true" outlineLevel="0" collapsed="false">
      <c r="A24" s="58" t="s">
        <v>38</v>
      </c>
      <c r="B24" s="64" t="s">
        <v>39</v>
      </c>
      <c r="C24" s="50" t="n">
        <v>3787626</v>
      </c>
      <c r="D24" s="50" t="n">
        <v>840890</v>
      </c>
      <c r="E24" s="50" t="n">
        <v>1929618</v>
      </c>
      <c r="F24" s="50" t="n">
        <v>813600</v>
      </c>
      <c r="G24" s="50" t="n">
        <v>511047</v>
      </c>
      <c r="H24" s="51" t="n">
        <f aca="false">G24/E24*100</f>
        <v>26.4843611533475</v>
      </c>
      <c r="I24" s="51" t="n">
        <f aca="false">G24/C24*100</f>
        <v>13.4925412382321</v>
      </c>
      <c r="J24" s="51" t="n">
        <f aca="false">G24/D24*100</f>
        <v>60.7745365029909</v>
      </c>
      <c r="K24" s="51" t="n">
        <f aca="false">G24/F24*100</f>
        <v>62.8130530973451</v>
      </c>
      <c r="L24" s="52" t="n">
        <v>0</v>
      </c>
      <c r="M24" s="52" t="n">
        <v>0</v>
      </c>
      <c r="N24" s="52" t="n">
        <v>0</v>
      </c>
      <c r="O24" s="61" t="n">
        <v>0</v>
      </c>
      <c r="P24" s="51" t="n">
        <v>0</v>
      </c>
      <c r="Q24" s="52" t="n">
        <f aca="false">M24+D24</f>
        <v>840890</v>
      </c>
      <c r="R24" s="52" t="n">
        <f aca="false">N24+G24</f>
        <v>511047</v>
      </c>
      <c r="S24" s="51" t="e">
        <f aca="false">R24/$AU$47*100</f>
        <v>#REF!</v>
      </c>
      <c r="T24" s="51" t="n">
        <f aca="false">R24/Q24*100</f>
        <v>60.7745365029909</v>
      </c>
    </row>
    <row r="25" customFormat="false" ht="17.25" hidden="false" customHeight="true" outlineLevel="0" collapsed="false">
      <c r="A25" s="65" t="n">
        <v>4000</v>
      </c>
      <c r="B25" s="66" t="s">
        <v>40</v>
      </c>
      <c r="C25" s="45" t="n">
        <f aca="false">C26</f>
        <v>143182</v>
      </c>
      <c r="D25" s="45" t="n">
        <f aca="false">D26</f>
        <v>76426</v>
      </c>
      <c r="E25" s="45" t="n">
        <f aca="false">E26</f>
        <v>143182</v>
      </c>
      <c r="F25" s="45" t="n">
        <f aca="false">F26</f>
        <v>37982</v>
      </c>
      <c r="G25" s="45" t="n">
        <f aca="false">G26</f>
        <v>17400</v>
      </c>
      <c r="H25" s="46" t="n">
        <f aca="false">G25/E25*100</f>
        <v>12.1523655208057</v>
      </c>
      <c r="I25" s="46" t="n">
        <f aca="false">G25/C25*100</f>
        <v>12.1523655208057</v>
      </c>
      <c r="J25" s="46" t="n">
        <f aca="false">G25/D25*100</f>
        <v>22.7671211367859</v>
      </c>
      <c r="K25" s="46" t="n">
        <f aca="false">G25/F25*100</f>
        <v>45.8111737138645</v>
      </c>
      <c r="L25" s="57" t="n">
        <f aca="false">L26</f>
        <v>0</v>
      </c>
      <c r="M25" s="57" t="n">
        <f aca="false">M26</f>
        <v>0</v>
      </c>
      <c r="N25" s="57" t="n">
        <f aca="false">N26</f>
        <v>0</v>
      </c>
      <c r="O25" s="61" t="n">
        <v>0</v>
      </c>
      <c r="P25" s="51" t="n">
        <v>0</v>
      </c>
      <c r="Q25" s="57" t="n">
        <f aca="false">M25+D25</f>
        <v>76426</v>
      </c>
      <c r="R25" s="57" t="n">
        <f aca="false">N25+G25</f>
        <v>17400</v>
      </c>
      <c r="S25" s="46" t="e">
        <f aca="false">R25/$AV$48*100</f>
        <v>#REF!</v>
      </c>
      <c r="T25" s="46" t="n">
        <f aca="false">R25/Q25*100</f>
        <v>22.7671211367859</v>
      </c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</row>
    <row r="26" customFormat="false" ht="21" hidden="false" customHeight="true" outlineLevel="0" collapsed="false">
      <c r="A26" s="68" t="n">
        <v>4082</v>
      </c>
      <c r="B26" s="59" t="s">
        <v>41</v>
      </c>
      <c r="C26" s="50" t="n">
        <v>143182</v>
      </c>
      <c r="D26" s="50" t="n">
        <v>76426</v>
      </c>
      <c r="E26" s="50" t="n">
        <v>143182</v>
      </c>
      <c r="F26" s="50" t="n">
        <v>37982</v>
      </c>
      <c r="G26" s="50" t="n">
        <v>17400</v>
      </c>
      <c r="H26" s="51" t="n">
        <f aca="false">G26/E26*100</f>
        <v>12.1523655208057</v>
      </c>
      <c r="I26" s="51" t="n">
        <f aca="false">G26/C26*100</f>
        <v>12.1523655208057</v>
      </c>
      <c r="J26" s="51" t="n">
        <f aca="false">G26/D26*100</f>
        <v>22.7671211367859</v>
      </c>
      <c r="K26" s="51" t="n">
        <f aca="false">G26/F26*100</f>
        <v>45.8111737138645</v>
      </c>
      <c r="L26" s="52" t="n">
        <v>0</v>
      </c>
      <c r="M26" s="52" t="n">
        <v>0</v>
      </c>
      <c r="N26" s="52" t="n">
        <v>0</v>
      </c>
      <c r="O26" s="61" t="n">
        <v>0</v>
      </c>
      <c r="P26" s="51" t="n">
        <v>0</v>
      </c>
      <c r="Q26" s="52" t="n">
        <f aca="false">M26+D26</f>
        <v>76426</v>
      </c>
      <c r="R26" s="52" t="n">
        <f aca="false">N26+G26</f>
        <v>17400</v>
      </c>
      <c r="S26" s="51" t="e">
        <f aca="false">R26/$AW$49*100</f>
        <v>#REF!</v>
      </c>
      <c r="T26" s="51" t="n">
        <f aca="false">R26/Q26*100</f>
        <v>22.7671211367859</v>
      </c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customFormat="false" ht="17.25" hidden="false" customHeight="true" outlineLevel="0" collapsed="false">
      <c r="A27" s="65" t="n">
        <v>6000</v>
      </c>
      <c r="B27" s="69" t="s">
        <v>42</v>
      </c>
      <c r="C27" s="45" t="n">
        <f aca="false">C29</f>
        <v>2700000</v>
      </c>
      <c r="D27" s="45" t="n">
        <f aca="false">D29+D28</f>
        <v>849814</v>
      </c>
      <c r="E27" s="45" t="n">
        <f aca="false">E29+E28</f>
        <v>4450004</v>
      </c>
      <c r="F27" s="45" t="n">
        <f aca="false">F29+F28</f>
        <v>799814</v>
      </c>
      <c r="G27" s="45" t="n">
        <f aca="false">G29+G28</f>
        <v>786114</v>
      </c>
      <c r="H27" s="45" t="n">
        <f aca="false">H29+H28</f>
        <v>0</v>
      </c>
      <c r="I27" s="45" t="n">
        <f aca="false">I29+I28</f>
        <v>29.1153333333333</v>
      </c>
      <c r="J27" s="70" t="n">
        <f aca="false">J29+J28</f>
        <v>98.2871017511572</v>
      </c>
      <c r="K27" s="70" t="n">
        <f aca="false">K29+K28</f>
        <v>98.2871017511572</v>
      </c>
      <c r="L27" s="45" t="n">
        <f aca="false">L29+L28</f>
        <v>18402</v>
      </c>
      <c r="M27" s="45" t="n">
        <f aca="false">M29+M28</f>
        <v>0</v>
      </c>
      <c r="N27" s="45" t="n">
        <f aca="false">N29+N28</f>
        <v>0</v>
      </c>
      <c r="O27" s="45" t="n">
        <f aca="false">O29+O28</f>
        <v>0</v>
      </c>
      <c r="P27" s="45" t="n">
        <f aca="false">P29+P28</f>
        <v>0</v>
      </c>
      <c r="Q27" s="45" t="n">
        <f aca="false">Q29+Q28</f>
        <v>849814</v>
      </c>
      <c r="R27" s="45" t="n">
        <f aca="false">R29+R28</f>
        <v>786114</v>
      </c>
      <c r="S27" s="45" t="e">
        <f aca="false">S29+S28</f>
        <v>#REF!</v>
      </c>
      <c r="T27" s="70" t="n">
        <f aca="false">T29+T28</f>
        <v>98.2871017511572</v>
      </c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="4" customFormat="true" ht="42" hidden="false" customHeight="true" outlineLevel="0" collapsed="false">
      <c r="A28" s="68" t="n">
        <v>6017</v>
      </c>
      <c r="B28" s="71" t="s">
        <v>43</v>
      </c>
      <c r="C28" s="45"/>
      <c r="D28" s="60" t="n">
        <v>50000</v>
      </c>
      <c r="E28" s="60"/>
      <c r="F28" s="60" t="n">
        <v>0</v>
      </c>
      <c r="G28" s="60" t="n">
        <v>0</v>
      </c>
      <c r="H28" s="60"/>
      <c r="I28" s="60"/>
      <c r="J28" s="72" t="n">
        <v>0</v>
      </c>
      <c r="K28" s="72" t="n">
        <v>0</v>
      </c>
      <c r="L28" s="72" t="n">
        <v>0</v>
      </c>
      <c r="M28" s="72" t="n">
        <v>0</v>
      </c>
      <c r="N28" s="72" t="n">
        <v>0</v>
      </c>
      <c r="O28" s="72" t="n">
        <v>0</v>
      </c>
      <c r="P28" s="72" t="n">
        <v>0</v>
      </c>
      <c r="Q28" s="52" t="n">
        <f aca="false">M28+D28</f>
        <v>50000</v>
      </c>
      <c r="R28" s="52" t="n">
        <f aca="false">N28+G28</f>
        <v>0</v>
      </c>
      <c r="S28" s="51" t="e">
        <f aca="false">R28/$IV$65536*100</f>
        <v>#REF!</v>
      </c>
      <c r="T28" s="51" t="n">
        <f aca="false">R28/Q28*100</f>
        <v>0</v>
      </c>
    </row>
    <row r="29" s="4" customFormat="true" ht="18.75" hidden="false" customHeight="true" outlineLevel="0" collapsed="false">
      <c r="A29" s="68" t="n">
        <v>6030</v>
      </c>
      <c r="B29" s="73" t="s">
        <v>44</v>
      </c>
      <c r="C29" s="60" t="n">
        <v>2700000</v>
      </c>
      <c r="D29" s="60" t="n">
        <v>799814</v>
      </c>
      <c r="E29" s="60" t="n">
        <v>4450004</v>
      </c>
      <c r="F29" s="60" t="n">
        <v>799814</v>
      </c>
      <c r="G29" s="60" t="n">
        <v>786114</v>
      </c>
      <c r="H29" s="74"/>
      <c r="I29" s="51" t="n">
        <f aca="false">G29/C29*100</f>
        <v>29.1153333333333</v>
      </c>
      <c r="J29" s="51" t="n">
        <f aca="false">G29/D29*100</f>
        <v>98.2871017511572</v>
      </c>
      <c r="K29" s="51" t="n">
        <f aca="false">G29/F29*100</f>
        <v>98.2871017511572</v>
      </c>
      <c r="L29" s="52" t="n">
        <v>18402</v>
      </c>
      <c r="M29" s="52" t="n">
        <v>0</v>
      </c>
      <c r="N29" s="52" t="n">
        <v>0</v>
      </c>
      <c r="O29" s="61" t="n">
        <f aca="false">N29/L29*100</f>
        <v>0</v>
      </c>
      <c r="P29" s="51" t="n">
        <v>0</v>
      </c>
      <c r="Q29" s="52" t="n">
        <f aca="false">M29+D29</f>
        <v>799814</v>
      </c>
      <c r="R29" s="52" t="n">
        <f aca="false">N29+G29</f>
        <v>786114</v>
      </c>
      <c r="S29" s="51" t="e">
        <f aca="false">R29/$IV$65536*100</f>
        <v>#REF!</v>
      </c>
      <c r="T29" s="51" t="n">
        <f aca="false">R29/Q29*100</f>
        <v>98.2871017511572</v>
      </c>
    </row>
    <row r="30" s="75" customFormat="true" ht="21.75" hidden="false" customHeight="true" outlineLevel="0" collapsed="false">
      <c r="A30" s="68"/>
      <c r="B30" s="55" t="s">
        <v>45</v>
      </c>
      <c r="C30" s="45" t="e">
        <f aca="false">C17+C19+C25+C27+$AA$27</f>
        <v>#REF!</v>
      </c>
      <c r="D30" s="45" t="n">
        <f aca="false">D17+D19+D25+D27</f>
        <v>19318805</v>
      </c>
      <c r="E30" s="45" t="n">
        <f aca="false">E17+E19+E25+E27</f>
        <v>28011861</v>
      </c>
      <c r="F30" s="45" t="n">
        <f aca="false">F17+F19+F25+F27</f>
        <v>15799384</v>
      </c>
      <c r="G30" s="45" t="n">
        <f aca="false">G17+G19+G25+G27</f>
        <v>14311998</v>
      </c>
      <c r="H30" s="45" t="n">
        <f aca="false">H17+H19+H25+H27</f>
        <v>121.983918707282</v>
      </c>
      <c r="I30" s="45" t="n">
        <f aca="false">I17+I19+I25+I27</f>
        <v>122.774804693174</v>
      </c>
      <c r="J30" s="46" t="n">
        <f aca="false">G30/D30*100</f>
        <v>74.0832468674952</v>
      </c>
      <c r="K30" s="46" t="n">
        <f aca="false">G30/F30*100</f>
        <v>90.5857975222325</v>
      </c>
      <c r="L30" s="45" t="n">
        <f aca="false">L17+L19+L25+L27</f>
        <v>18402</v>
      </c>
      <c r="M30" s="45" t="n">
        <f aca="false">M17+M19+M25+M27</f>
        <v>38200</v>
      </c>
      <c r="N30" s="45" t="n">
        <f aca="false">N17+N19+N25+N27</f>
        <v>38200</v>
      </c>
      <c r="O30" s="45" t="e">
        <f aca="false">O17+O19+O25+O27</f>
        <v>#DIV/0!</v>
      </c>
      <c r="P30" s="46" t="n">
        <f aca="false">N30/M30*100</f>
        <v>100</v>
      </c>
      <c r="Q30" s="45" t="n">
        <f aca="false">Q17+Q19+Q25+Q27</f>
        <v>19357005</v>
      </c>
      <c r="R30" s="45" t="n">
        <f aca="false">R17+R19+R25+R27</f>
        <v>14350198</v>
      </c>
      <c r="S30" s="45" t="e">
        <f aca="false">S17+S19+S25+S27</f>
        <v>#REF!</v>
      </c>
      <c r="T30" s="46" t="n">
        <f aca="false">R30/Q30*100</f>
        <v>74.1343921748225</v>
      </c>
      <c r="V30" s="76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customFormat="false" ht="19.5" hidden="true" customHeight="false" outlineLevel="0" collapsed="false">
      <c r="A31" s="68"/>
      <c r="B31" s="64"/>
      <c r="C31" s="60"/>
      <c r="D31" s="52"/>
      <c r="E31" s="52"/>
      <c r="F31" s="52"/>
      <c r="G31" s="52"/>
      <c r="H31" s="51"/>
      <c r="I31" s="51"/>
      <c r="J31" s="51"/>
      <c r="K31" s="51"/>
      <c r="L31" s="52"/>
      <c r="M31" s="52"/>
      <c r="N31" s="52"/>
      <c r="O31" s="61"/>
      <c r="P31" s="51" t="e">
        <f aca="false">N31/M31*100</f>
        <v>#DIV/0!</v>
      </c>
      <c r="Q31" s="52"/>
      <c r="R31" s="52"/>
      <c r="S31" s="51"/>
      <c r="T31" s="51"/>
    </row>
    <row r="32" customFormat="false" ht="19.5" hidden="true" customHeight="false" outlineLevel="0" collapsed="false">
      <c r="A32" s="27"/>
      <c r="B32" s="78"/>
      <c r="C32" s="60"/>
      <c r="D32" s="52"/>
      <c r="E32" s="52"/>
      <c r="F32" s="52"/>
      <c r="G32" s="52"/>
      <c r="H32" s="51"/>
      <c r="I32" s="51"/>
      <c r="J32" s="51"/>
      <c r="K32" s="51"/>
      <c r="L32" s="52"/>
      <c r="M32" s="52"/>
      <c r="N32" s="52"/>
      <c r="O32" s="61"/>
      <c r="P32" s="51" t="e">
        <f aca="false">N32/M32*100</f>
        <v>#DIV/0!</v>
      </c>
      <c r="Q32" s="52"/>
      <c r="R32" s="52"/>
      <c r="S32" s="51"/>
      <c r="T32" s="51"/>
    </row>
    <row r="33" customFormat="false" ht="19.5" hidden="true" customHeight="false" outlineLevel="0" collapsed="false">
      <c r="A33" s="27"/>
      <c r="B33" s="79"/>
      <c r="C33" s="60"/>
      <c r="D33" s="52"/>
      <c r="E33" s="52"/>
      <c r="F33" s="52"/>
      <c r="G33" s="52"/>
      <c r="H33" s="51"/>
      <c r="I33" s="51"/>
      <c r="J33" s="51"/>
      <c r="K33" s="51"/>
      <c r="L33" s="52"/>
      <c r="M33" s="52"/>
      <c r="N33" s="52"/>
      <c r="O33" s="61"/>
      <c r="P33" s="51" t="e">
        <f aca="false">N33/M33*100</f>
        <v>#DIV/0!</v>
      </c>
      <c r="Q33" s="52"/>
      <c r="R33" s="52"/>
      <c r="S33" s="51"/>
      <c r="T33" s="51"/>
    </row>
    <row r="34" customFormat="false" ht="22.5" hidden="false" customHeight="true" outlineLevel="0" collapsed="false">
      <c r="A34" s="80"/>
      <c r="B34" s="81" t="s">
        <v>46</v>
      </c>
      <c r="C34" s="45"/>
      <c r="D34" s="57"/>
      <c r="E34" s="57"/>
      <c r="F34" s="57"/>
      <c r="G34" s="45" t="n">
        <v>118659</v>
      </c>
      <c r="H34" s="46"/>
      <c r="I34" s="46"/>
      <c r="J34" s="46"/>
      <c r="K34" s="46"/>
      <c r="L34" s="57"/>
      <c r="M34" s="57"/>
      <c r="N34" s="45" t="n">
        <v>3588</v>
      </c>
      <c r="O34" s="53"/>
      <c r="P34" s="51"/>
      <c r="Q34" s="57"/>
      <c r="R34" s="57" t="n">
        <f aca="false">G34+N34</f>
        <v>122247</v>
      </c>
      <c r="S34" s="46"/>
      <c r="T34" s="46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</row>
    <row r="35" customFormat="false" ht="32.25" hidden="false" customHeight="true" outlineLevel="0" collapsed="false">
      <c r="A35" s="82"/>
      <c r="B35" s="82"/>
      <c r="C35" s="83"/>
      <c r="D35" s="84"/>
      <c r="E35" s="85"/>
      <c r="F35" s="85"/>
      <c r="G35" s="86"/>
      <c r="H35" s="87"/>
      <c r="I35" s="87"/>
      <c r="J35" s="88"/>
      <c r="K35" s="87"/>
      <c r="L35" s="87"/>
      <c r="M35" s="89"/>
      <c r="N35" s="89"/>
      <c r="O35" s="85"/>
      <c r="P35" s="85"/>
      <c r="Q35" s="89"/>
      <c r="R35" s="89"/>
      <c r="S35" s="85"/>
      <c r="T35" s="85"/>
    </row>
    <row r="36" customFormat="false" ht="18.75" hidden="false" customHeight="false" outlineLevel="0" collapsed="false">
      <c r="A36" s="83"/>
      <c r="B36" s="83"/>
      <c r="C36" s="83"/>
      <c r="D36" s="84"/>
      <c r="E36" s="85"/>
      <c r="F36" s="85"/>
      <c r="G36" s="85"/>
      <c r="H36" s="85"/>
      <c r="I36" s="85"/>
      <c r="J36" s="88"/>
      <c r="K36" s="85"/>
      <c r="L36" s="89"/>
      <c r="M36" s="89"/>
      <c r="N36" s="89"/>
      <c r="O36" s="85"/>
      <c r="P36" s="85"/>
      <c r="Q36" s="89"/>
      <c r="R36" s="89"/>
      <c r="S36" s="85"/>
      <c r="T36" s="85"/>
    </row>
    <row r="37" customFormat="false" ht="18.75" hidden="false" customHeight="true" outlineLevel="0" collapsed="false">
      <c r="A37" s="84"/>
      <c r="B37" s="84"/>
      <c r="C37" s="83"/>
      <c r="D37" s="84"/>
      <c r="E37" s="85"/>
      <c r="F37" s="85"/>
      <c r="G37" s="90"/>
      <c r="H37" s="87"/>
      <c r="I37" s="87"/>
      <c r="J37" s="88"/>
      <c r="K37" s="87"/>
      <c r="L37" s="87" t="s">
        <v>47</v>
      </c>
      <c r="M37" s="89"/>
      <c r="N37" s="89"/>
      <c r="O37" s="85"/>
      <c r="P37" s="85"/>
      <c r="Q37" s="89"/>
      <c r="R37" s="89"/>
      <c r="S37" s="85"/>
      <c r="T37" s="85"/>
    </row>
    <row r="38" customFormat="false" ht="15" hidden="false" customHeight="true" outlineLevel="0" collapsed="false">
      <c r="A38" s="91"/>
      <c r="B38" s="91" t="s">
        <v>48</v>
      </c>
      <c r="C38" s="92"/>
      <c r="D38" s="93"/>
      <c r="E38" s="93"/>
      <c r="F38" s="93" t="s">
        <v>49</v>
      </c>
      <c r="G38" s="89" t="s">
        <v>50</v>
      </c>
      <c r="H38" s="93"/>
      <c r="I38" s="93"/>
      <c r="J38" s="94" t="s">
        <v>47</v>
      </c>
      <c r="K38" s="94"/>
      <c r="L38" s="93"/>
      <c r="M38" s="93"/>
      <c r="N38" s="93"/>
      <c r="O38" s="93"/>
      <c r="P38" s="93"/>
      <c r="Q38" s="93"/>
      <c r="R38" s="93"/>
      <c r="S38" s="93"/>
      <c r="T38" s="93"/>
    </row>
  </sheetData>
  <mergeCells count="23">
    <mergeCell ref="A10:A16"/>
    <mergeCell ref="B10:B16"/>
    <mergeCell ref="C10:K10"/>
    <mergeCell ref="L10:P10"/>
    <mergeCell ref="Q10:T10"/>
    <mergeCell ref="D11:D14"/>
    <mergeCell ref="E11:E14"/>
    <mergeCell ref="F11:F14"/>
    <mergeCell ref="G11:G14"/>
    <mergeCell ref="H11:H14"/>
    <mergeCell ref="I11:I14"/>
    <mergeCell ref="J11:J14"/>
    <mergeCell ref="K11:K14"/>
    <mergeCell ref="M11:M14"/>
    <mergeCell ref="N11:N14"/>
    <mergeCell ref="O11:O14"/>
    <mergeCell ref="P11:P14"/>
    <mergeCell ref="Q11:Q14"/>
    <mergeCell ref="R11:R14"/>
    <mergeCell ref="S11:S14"/>
    <mergeCell ref="T11:T14"/>
    <mergeCell ref="A35:B35"/>
    <mergeCell ref="J38:K38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1996-10-09T01:32:33Z</dcterms:created>
  <dc:creator>Microsoft Corporation</dc:creator>
  <dc:language>ru-RU</dc:language>
  <cp:lastPrinted>2020-10-20T13:25:14Z</cp:lastPrinted>
  <dcterms:modified xsi:type="dcterms:W3CDTF">2020-10-26T15:20:26Z</dcterms:modified>
  <cp:revision>1</cp:revision>
</cp:coreProperties>
</file>